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TH 2018\6T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10" i="1" s="1"/>
  <c r="H12" i="1"/>
  <c r="F12" i="1" s="1"/>
  <c r="C13" i="1"/>
  <c r="E13" i="1" s="1"/>
  <c r="F13" i="1"/>
  <c r="E14" i="1"/>
  <c r="F14" i="1"/>
  <c r="C16" i="1"/>
  <c r="E16" i="1"/>
  <c r="F16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E10" i="1" l="1"/>
  <c r="F10" i="1"/>
  <c r="E12" i="1"/>
</calcChain>
</file>

<file path=xl/comments1.xml><?xml version="1.0" encoding="utf-8"?>
<comments xmlns="http://schemas.openxmlformats.org/spreadsheetml/2006/main">
  <authors>
    <author>nguyenvonhathang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nguyenvonhathang:</t>
        </r>
        <r>
          <rPr>
            <sz val="9"/>
            <color indexed="81"/>
            <rFont val="Tahoma"/>
            <family val="2"/>
          </rPr>
          <t xml:space="preserve">
số liệu KBNN theo ngành và lĩnh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nguyenvonhathang:</t>
        </r>
        <r>
          <rPr>
            <sz val="9"/>
            <color indexed="81"/>
            <rFont val="Tahoma"/>
            <family val="2"/>
          </rPr>
          <t xml:space="preserve">
bao gồm chi ctmtqg
</t>
        </r>
      </text>
    </comment>
  </commentList>
</comments>
</file>

<file path=xl/sharedStrings.xml><?xml version="1.0" encoding="utf-8"?>
<sst xmlns="http://schemas.openxmlformats.org/spreadsheetml/2006/main" count="42" uniqueCount="41">
  <si>
    <t>Dự phòng ngân sách</t>
  </si>
  <si>
    <t>V</t>
  </si>
  <si>
    <t>Chi bổ sung quỹ dự trữ tài chính</t>
  </si>
  <si>
    <t>IV</t>
  </si>
  <si>
    <t>Chi trả nợ lãi các khoản do chính quyền địa phương vay</t>
  </si>
  <si>
    <t>III</t>
  </si>
  <si>
    <t>Chi đảm bảo xã hội</t>
  </si>
  <si>
    <t>Chi hoạt động của cơ quan quản lý nhà nước, đảng, đoàn thể</t>
  </si>
  <si>
    <t>Chi các hoạt động kinh tế</t>
  </si>
  <si>
    <t>Chi bảo vệ môi trường</t>
  </si>
  <si>
    <t>Chi thể dục thể thao</t>
  </si>
  <si>
    <t>Chi phát thanh, truyền hình, thông tấn</t>
  </si>
  <si>
    <t>Chi văn hoá thông tin</t>
  </si>
  <si>
    <t>Chi y tế, dân số và gia đình</t>
  </si>
  <si>
    <t>Chi khoa học và công nghệ</t>
  </si>
  <si>
    <t>Chi giáo duc - đào tạo và dạy nghề</t>
  </si>
  <si>
    <t>Trong đó:</t>
  </si>
  <si>
    <t>Chi thường xuyên</t>
  </si>
  <si>
    <t>II</t>
  </si>
  <si>
    <t>Chi đầu tư phát triển khác (chi từ bội chi)</t>
  </si>
  <si>
    <t>Chi đầu tư và hỗ trợ vốn cho doanh nghiệp cung cấp sản phẩm, dịch vụ công ích; các tổ chức kinh tế; các tổ chức tài chính; đầu tư vốn nhà nước vào doanh nghiệp</t>
  </si>
  <si>
    <t>Chi đầu tư cho các dự án</t>
  </si>
  <si>
    <t>Chi đầu tư phát triển</t>
  </si>
  <si>
    <t>I</t>
  </si>
  <si>
    <t>TỔNG CHI NSĐP</t>
  </si>
  <si>
    <t>3=2/1</t>
  </si>
  <si>
    <t>B</t>
  </si>
  <si>
    <t>A</t>
  </si>
  <si>
    <t xml:space="preserve">CÙNG KỲ </t>
  </si>
  <si>
    <t>DỰ TOÁN</t>
  </si>
  <si>
    <t>SO SÁNH ƯỚC THỰC HIỆN VỚI (%)</t>
  </si>
  <si>
    <t>THỰC HIỆN 06 THÁNG NĂM 2018</t>
  </si>
  <si>
    <t>DỰ TOÁN NĂM 2018</t>
  </si>
  <si>
    <t>NỘI DUNG</t>
  </si>
  <si>
    <t>STT</t>
  </si>
  <si>
    <t>Đơn vị: Tỷ đồng.</t>
  </si>
  <si>
    <t>THỰC HIỆN CHI NGÂN SÁCH NHÀ NƯỚC 06 THÁNG ĐẦU NĂM 2018</t>
  </si>
  <si>
    <t xml:space="preserve">    TỈNH BẾN TRE</t>
  </si>
  <si>
    <t>UỶ BAN NHÂN DÂN</t>
  </si>
  <si>
    <t>(Ban hành kèm theo Báo cáo số 258/BC-UBND ngày 16 tháng 7 năm 2018 của Uỷ ban nhân dân tỉnh)</t>
  </si>
  <si>
    <t>Biểu số 61/CK-NSNN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</si>
</sst>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.000\ _₫_-;\-* #,##0.000\ _₫_-;_-* &quot;-&quot;??\ _₫_-;_-@_-"/>
    <numFmt numFmtId="167" formatCode="0.000"/>
    <numFmt numFmtId="168" formatCode="_-* #,##0.0\ _₫_-;\-* #,##0.0\ _₫_-;_-* &quot;-&quot;???\ _₫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67" fontId="2" fillId="0" borderId="0" xfId="0" applyNumberFormat="1" applyFont="1"/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vertical="center"/>
    </xf>
    <xf numFmtId="168" fontId="3" fillId="0" borderId="2" xfId="1" applyNumberFormat="1" applyFont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1</xdr:col>
      <xdr:colOff>419100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33425" y="419100"/>
          <a:ext cx="295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tabSelected="1" workbookViewId="0">
      <selection activeCell="F1" sqref="F1"/>
    </sheetView>
  </sheetViews>
  <sheetFormatPr defaultRowHeight="15" x14ac:dyDescent="0.25"/>
  <cols>
    <col min="1" max="1" width="6.28515625" style="1" customWidth="1"/>
    <col min="2" max="2" width="42.140625" style="1" customWidth="1"/>
    <col min="3" max="3" width="14.42578125" style="1" customWidth="1"/>
    <col min="4" max="4" width="13.42578125" style="1" customWidth="1"/>
    <col min="5" max="6" width="11" style="1" customWidth="1"/>
    <col min="7" max="7" width="9.140625" style="1"/>
    <col min="8" max="8" width="13.7109375" style="1" hidden="1" customWidth="1"/>
    <col min="9" max="16384" width="9.140625" style="1"/>
  </cols>
  <sheetData>
    <row r="1" spans="1:8" s="32" customFormat="1" ht="15.75" x14ac:dyDescent="0.25">
      <c r="A1" s="34" t="s">
        <v>38</v>
      </c>
      <c r="F1" s="35" t="s">
        <v>40</v>
      </c>
    </row>
    <row r="2" spans="1:8" s="32" customFormat="1" ht="15.75" x14ac:dyDescent="0.25">
      <c r="A2" s="34" t="s">
        <v>37</v>
      </c>
    </row>
    <row r="3" spans="1:8" s="32" customFormat="1" ht="15.75" x14ac:dyDescent="0.25">
      <c r="A3" s="34"/>
    </row>
    <row r="4" spans="1:8" s="32" customFormat="1" ht="15.75" x14ac:dyDescent="0.25">
      <c r="A4" s="36" t="s">
        <v>36</v>
      </c>
      <c r="B4" s="36"/>
      <c r="C4" s="36"/>
      <c r="D4" s="36"/>
      <c r="E4" s="36"/>
      <c r="F4" s="36"/>
    </row>
    <row r="5" spans="1:8" s="32" customFormat="1" ht="15.75" x14ac:dyDescent="0.25">
      <c r="A5" s="38" t="s">
        <v>39</v>
      </c>
      <c r="B5" s="38"/>
      <c r="C5" s="38"/>
      <c r="D5" s="38"/>
      <c r="E5" s="38"/>
      <c r="F5" s="38"/>
    </row>
    <row r="6" spans="1:8" s="32" customFormat="1" ht="28.5" customHeight="1" x14ac:dyDescent="0.25">
      <c r="F6" s="33" t="s">
        <v>35</v>
      </c>
    </row>
    <row r="7" spans="1:8" s="30" customFormat="1" ht="36.75" customHeight="1" x14ac:dyDescent="0.2">
      <c r="A7" s="37" t="s">
        <v>34</v>
      </c>
      <c r="B7" s="37" t="s">
        <v>33</v>
      </c>
      <c r="C7" s="37" t="s">
        <v>32</v>
      </c>
      <c r="D7" s="37" t="s">
        <v>31</v>
      </c>
      <c r="E7" s="37" t="s">
        <v>30</v>
      </c>
      <c r="F7" s="37"/>
    </row>
    <row r="8" spans="1:8" s="30" customFormat="1" ht="19.5" customHeight="1" x14ac:dyDescent="0.2">
      <c r="A8" s="37"/>
      <c r="B8" s="37"/>
      <c r="C8" s="37"/>
      <c r="D8" s="37"/>
      <c r="E8" s="31" t="s">
        <v>29</v>
      </c>
      <c r="F8" s="31" t="s">
        <v>28</v>
      </c>
    </row>
    <row r="9" spans="1:8" s="28" customFormat="1" x14ac:dyDescent="0.25">
      <c r="A9" s="29" t="s">
        <v>27</v>
      </c>
      <c r="B9" s="29" t="s">
        <v>26</v>
      </c>
      <c r="C9" s="29">
        <v>1</v>
      </c>
      <c r="D9" s="29">
        <v>2</v>
      </c>
      <c r="E9" s="29" t="s">
        <v>25</v>
      </c>
      <c r="F9" s="29">
        <v>4</v>
      </c>
    </row>
    <row r="10" spans="1:8" x14ac:dyDescent="0.25">
      <c r="A10" s="27"/>
      <c r="B10" s="26" t="s">
        <v>24</v>
      </c>
      <c r="C10" s="25">
        <v>8938.4770000000008</v>
      </c>
      <c r="D10" s="25">
        <f>D12+D16+D28+D29+D30+0.449904+366.249880945</f>
        <v>3490.8307849449998</v>
      </c>
      <c r="E10" s="24">
        <f>D10/C10*100</f>
        <v>39.053977371592488</v>
      </c>
      <c r="F10" s="24">
        <f>D10/H10*100</f>
        <v>105.91209218970438</v>
      </c>
      <c r="H10" s="1">
        <v>3295.97</v>
      </c>
    </row>
    <row r="11" spans="1:8" x14ac:dyDescent="0.25">
      <c r="A11" s="14"/>
      <c r="B11" s="19" t="s">
        <v>16</v>
      </c>
      <c r="C11" s="18"/>
      <c r="D11" s="18"/>
      <c r="E11" s="17"/>
      <c r="F11" s="17"/>
    </row>
    <row r="12" spans="1:8" x14ac:dyDescent="0.25">
      <c r="A12" s="9" t="s">
        <v>23</v>
      </c>
      <c r="B12" s="8" t="s">
        <v>22</v>
      </c>
      <c r="C12" s="7">
        <f>SUM(C13:C15)</f>
        <v>1714.88</v>
      </c>
      <c r="D12" s="23">
        <f>SUM(D13:D15)</f>
        <v>727.745</v>
      </c>
      <c r="E12" s="6">
        <f>D12/C12*100</f>
        <v>42.437080145549537</v>
      </c>
      <c r="F12" s="22">
        <f>D12/H12*100</f>
        <v>122.8784225527144</v>
      </c>
      <c r="H12" s="1">
        <f>H13</f>
        <v>592.24800000000005</v>
      </c>
    </row>
    <row r="13" spans="1:8" x14ac:dyDescent="0.25">
      <c r="A13" s="14">
        <v>1</v>
      </c>
      <c r="B13" s="13" t="s">
        <v>21</v>
      </c>
      <c r="C13" s="12">
        <f>1714.88-C14-C15</f>
        <v>1707.68</v>
      </c>
      <c r="D13" s="21">
        <v>727.745</v>
      </c>
      <c r="E13" s="11">
        <f>D13/C13*100</f>
        <v>42.616005340579029</v>
      </c>
      <c r="F13" s="11">
        <f>D13/H13*100</f>
        <v>122.8784225527144</v>
      </c>
      <c r="H13" s="1">
        <v>592.24800000000005</v>
      </c>
    </row>
    <row r="14" spans="1:8" ht="60" x14ac:dyDescent="0.25">
      <c r="A14" s="14">
        <v>2</v>
      </c>
      <c r="B14" s="16" t="s">
        <v>20</v>
      </c>
      <c r="C14" s="12">
        <v>2</v>
      </c>
      <c r="D14" s="12">
        <v>0</v>
      </c>
      <c r="E14" s="11">
        <f>D14/C14*100</f>
        <v>0</v>
      </c>
      <c r="F14" s="11">
        <f>D14/2*100</f>
        <v>0</v>
      </c>
    </row>
    <row r="15" spans="1:8" x14ac:dyDescent="0.25">
      <c r="A15" s="14">
        <v>3</v>
      </c>
      <c r="B15" s="13" t="s">
        <v>19</v>
      </c>
      <c r="C15" s="12">
        <v>5.2</v>
      </c>
      <c r="D15" s="12">
        <v>0</v>
      </c>
      <c r="E15" s="11"/>
      <c r="F15" s="11"/>
    </row>
    <row r="16" spans="1:8" x14ac:dyDescent="0.25">
      <c r="A16" s="9" t="s">
        <v>18</v>
      </c>
      <c r="B16" s="8" t="s">
        <v>17</v>
      </c>
      <c r="C16" s="7">
        <f>5180.587</f>
        <v>5180.5870000000004</v>
      </c>
      <c r="D16" s="7">
        <v>2395.386</v>
      </c>
      <c r="E16" s="6">
        <f>D16/C16*100</f>
        <v>46.237733291613473</v>
      </c>
      <c r="F16" s="6">
        <f>D16/H16*100</f>
        <v>109.53370396553285</v>
      </c>
      <c r="H16" s="1">
        <v>2186.8939999999998</v>
      </c>
    </row>
    <row r="17" spans="1:9" x14ac:dyDescent="0.25">
      <c r="A17" s="20"/>
      <c r="B17" s="19" t="s">
        <v>16</v>
      </c>
      <c r="C17" s="18"/>
      <c r="D17" s="18"/>
      <c r="E17" s="17"/>
      <c r="F17" s="17"/>
    </row>
    <row r="18" spans="1:9" x14ac:dyDescent="0.25">
      <c r="A18" s="14">
        <v>1</v>
      </c>
      <c r="B18" s="13" t="s">
        <v>15</v>
      </c>
      <c r="C18" s="12">
        <v>2408.2150000000001</v>
      </c>
      <c r="D18" s="12">
        <v>971.64914622000003</v>
      </c>
      <c r="E18" s="11">
        <f t="shared" ref="E18:E27" si="0">D18/C18*100</f>
        <v>40.347275729949359</v>
      </c>
      <c r="F18" s="11">
        <f t="shared" ref="F18:F27" si="1">D18/H18*100</f>
        <v>104.07452651163389</v>
      </c>
      <c r="H18" s="1">
        <v>933.60900000000004</v>
      </c>
    </row>
    <row r="19" spans="1:9" x14ac:dyDescent="0.25">
      <c r="A19" s="14">
        <v>2</v>
      </c>
      <c r="B19" s="13" t="s">
        <v>14</v>
      </c>
      <c r="C19" s="12">
        <v>19.638999999999999</v>
      </c>
      <c r="D19" s="12">
        <v>8.0704030660000008</v>
      </c>
      <c r="E19" s="11">
        <f t="shared" si="0"/>
        <v>41.093757655685117</v>
      </c>
      <c r="F19" s="11">
        <f t="shared" si="1"/>
        <v>97.292381748040995</v>
      </c>
      <c r="H19" s="1">
        <v>8.2949999999999999</v>
      </c>
    </row>
    <row r="20" spans="1:9" x14ac:dyDescent="0.25">
      <c r="A20" s="14">
        <v>3</v>
      </c>
      <c r="B20" s="13" t="s">
        <v>13</v>
      </c>
      <c r="C20" s="12">
        <v>607.77599999999995</v>
      </c>
      <c r="D20" s="12">
        <v>452.26811423599997</v>
      </c>
      <c r="E20" s="11">
        <f t="shared" si="0"/>
        <v>74.413618543015843</v>
      </c>
      <c r="F20" s="11">
        <f t="shared" si="1"/>
        <v>147.63696121147228</v>
      </c>
      <c r="H20" s="1">
        <v>306.33800000000002</v>
      </c>
    </row>
    <row r="21" spans="1:9" x14ac:dyDescent="0.25">
      <c r="A21" s="14">
        <v>4</v>
      </c>
      <c r="B21" s="13" t="s">
        <v>12</v>
      </c>
      <c r="C21" s="12">
        <v>42.81</v>
      </c>
      <c r="D21" s="12">
        <v>18.560579992000001</v>
      </c>
      <c r="E21" s="11">
        <f t="shared" si="0"/>
        <v>43.355711263723428</v>
      </c>
      <c r="F21" s="11">
        <f t="shared" si="1"/>
        <v>105.3740206199614</v>
      </c>
      <c r="H21" s="1">
        <v>17.614000000000001</v>
      </c>
    </row>
    <row r="22" spans="1:9" x14ac:dyDescent="0.25">
      <c r="A22" s="14">
        <v>5</v>
      </c>
      <c r="B22" s="13" t="s">
        <v>11</v>
      </c>
      <c r="C22" s="12">
        <v>8.1069999999999993</v>
      </c>
      <c r="D22" s="12">
        <v>4.4641820149999996</v>
      </c>
      <c r="E22" s="11">
        <f t="shared" si="0"/>
        <v>55.06577050696928</v>
      </c>
      <c r="F22" s="11">
        <f t="shared" si="1"/>
        <v>104.1330071145323</v>
      </c>
      <c r="H22" s="1">
        <v>4.2869999999999999</v>
      </c>
    </row>
    <row r="23" spans="1:9" x14ac:dyDescent="0.25">
      <c r="A23" s="14">
        <v>6</v>
      </c>
      <c r="B23" s="13" t="s">
        <v>10</v>
      </c>
      <c r="C23" s="12">
        <v>18.945</v>
      </c>
      <c r="D23" s="12">
        <v>10.421519712</v>
      </c>
      <c r="E23" s="11">
        <f t="shared" si="0"/>
        <v>55.00934131433096</v>
      </c>
      <c r="F23" s="11">
        <f t="shared" si="1"/>
        <v>138.39999617529881</v>
      </c>
      <c r="H23" s="1">
        <v>7.53</v>
      </c>
    </row>
    <row r="24" spans="1:9" x14ac:dyDescent="0.25">
      <c r="A24" s="14">
        <v>7</v>
      </c>
      <c r="B24" s="13" t="s">
        <v>9</v>
      </c>
      <c r="C24" s="12">
        <v>66.801000000000002</v>
      </c>
      <c r="D24" s="12">
        <v>8.2723312359999994</v>
      </c>
      <c r="E24" s="11">
        <f t="shared" si="0"/>
        <v>12.383544012814179</v>
      </c>
      <c r="F24" s="11">
        <f t="shared" si="1"/>
        <v>64.657896170079724</v>
      </c>
      <c r="H24" s="1">
        <v>12.794</v>
      </c>
    </row>
    <row r="25" spans="1:9" x14ac:dyDescent="0.25">
      <c r="A25" s="14">
        <v>8</v>
      </c>
      <c r="B25" s="13" t="s">
        <v>8</v>
      </c>
      <c r="C25" s="12">
        <v>449.58</v>
      </c>
      <c r="D25" s="12">
        <v>126.96509984799999</v>
      </c>
      <c r="E25" s="11">
        <f t="shared" si="0"/>
        <v>28.240824735975799</v>
      </c>
      <c r="F25" s="11">
        <f t="shared" si="1"/>
        <v>71.252651578651992</v>
      </c>
      <c r="H25" s="1">
        <v>178.19</v>
      </c>
    </row>
    <row r="26" spans="1:9" ht="30" x14ac:dyDescent="0.25">
      <c r="A26" s="14">
        <v>9</v>
      </c>
      <c r="B26" s="16" t="s">
        <v>7</v>
      </c>
      <c r="C26" s="12">
        <v>1026.4280000000001</v>
      </c>
      <c r="D26" s="12">
        <v>510.55458235700002</v>
      </c>
      <c r="E26" s="11">
        <f t="shared" si="0"/>
        <v>49.740905582953701</v>
      </c>
      <c r="F26" s="11">
        <f t="shared" si="1"/>
        <v>102.94373125727132</v>
      </c>
      <c r="H26" s="15">
        <v>495.95499999999998</v>
      </c>
    </row>
    <row r="27" spans="1:9" x14ac:dyDescent="0.25">
      <c r="A27" s="14">
        <v>10</v>
      </c>
      <c r="B27" s="13" t="s">
        <v>6</v>
      </c>
      <c r="C27" s="12">
        <v>283.15800000000002</v>
      </c>
      <c r="D27" s="12">
        <v>167.826483411</v>
      </c>
      <c r="E27" s="11">
        <f t="shared" si="0"/>
        <v>59.269553892526424</v>
      </c>
      <c r="F27" s="11">
        <f t="shared" si="1"/>
        <v>107.81537020255556</v>
      </c>
      <c r="H27" s="1">
        <v>155.661</v>
      </c>
    </row>
    <row r="28" spans="1:9" ht="28.5" x14ac:dyDescent="0.25">
      <c r="A28" s="9" t="s">
        <v>5</v>
      </c>
      <c r="B28" s="8" t="s">
        <v>4</v>
      </c>
      <c r="C28" s="7">
        <v>0.8</v>
      </c>
      <c r="D28" s="7">
        <v>0</v>
      </c>
      <c r="E28" s="6"/>
      <c r="F28" s="6"/>
      <c r="H28" s="1">
        <v>0</v>
      </c>
      <c r="I28" s="10"/>
    </row>
    <row r="29" spans="1:9" x14ac:dyDescent="0.25">
      <c r="A29" s="9" t="s">
        <v>3</v>
      </c>
      <c r="B29" s="8" t="s">
        <v>2</v>
      </c>
      <c r="C29" s="7">
        <v>1</v>
      </c>
      <c r="D29" s="7">
        <v>1</v>
      </c>
      <c r="E29" s="6">
        <f>D29/C29*100</f>
        <v>100</v>
      </c>
      <c r="F29" s="6">
        <f>D29/1*100</f>
        <v>100</v>
      </c>
      <c r="H29" s="1">
        <v>1</v>
      </c>
    </row>
    <row r="30" spans="1:9" x14ac:dyDescent="0.25">
      <c r="A30" s="5" t="s">
        <v>1</v>
      </c>
      <c r="B30" s="4" t="s">
        <v>0</v>
      </c>
      <c r="C30" s="3">
        <v>139.35</v>
      </c>
      <c r="D30" s="3">
        <v>0</v>
      </c>
      <c r="E30" s="2">
        <f>D30/C30*100</f>
        <v>0</v>
      </c>
      <c r="F30" s="2"/>
    </row>
  </sheetData>
  <mergeCells count="7">
    <mergeCell ref="A4:F4"/>
    <mergeCell ref="A7:A8"/>
    <mergeCell ref="B7:B8"/>
    <mergeCell ref="C7:C8"/>
    <mergeCell ref="D7:D8"/>
    <mergeCell ref="E7:F7"/>
    <mergeCell ref="A5:F5"/>
  </mergeCells>
  <pageMargins left="0.51" right="0.18" top="0.59055118110236227" bottom="0.74803149606299213" header="0.31496062992125984" footer="0.31496062992125984"/>
  <pageSetup paperSize="9" scale="9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B1E0C0DB-CEAE-45D0-B400-6EDB962BD8F9}"/>
</file>

<file path=customXml/itemProps2.xml><?xml version="1.0" encoding="utf-8"?>
<ds:datastoreItem xmlns:ds="http://schemas.openxmlformats.org/officeDocument/2006/customXml" ds:itemID="{E2712082-AF4D-41B7-9B16-3BF076C2600A}"/>
</file>

<file path=customXml/itemProps3.xml><?xml version="1.0" encoding="utf-8"?>
<ds:datastoreItem xmlns:ds="http://schemas.openxmlformats.org/officeDocument/2006/customXml" ds:itemID="{9B2F267A-656B-4EC5-B951-F104E42F5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2019-04-04T02:57:26Z</dcterms:created>
  <dcterms:modified xsi:type="dcterms:W3CDTF">2019-04-11T04:19:34Z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