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tranhongthai\Desktop\CONG KHAI\"/>
    </mc:Choice>
  </mc:AlternateContent>
  <bookViews>
    <workbookView xWindow="0" yWindow="0" windowWidth="20490" windowHeight="7755" firstSheet="2" activeTab="2"/>
  </bookViews>
  <sheets>
    <sheet name="To trinh BCS" sheetId="4" state="hidden" r:id="rId1"/>
    <sheet name="To trinh UBND" sheetId="5" state="hidden" r:id="rId2"/>
    <sheet name="Bao cao" sheetId="1" r:id="rId3"/>
  </sheets>
  <externalReferences>
    <externalReference r:id="rId4"/>
  </externalReferences>
  <definedNames>
    <definedName name="_xlnm.Print_Area" localSheetId="2">'Bao cao'!$A$1:$F$87</definedName>
    <definedName name="_xlnm.Print_Area" localSheetId="1">'To trinh UBND'!$A$1:$F$84</definedName>
    <definedName name="_xlnm.Print_Titles" localSheetId="2">'Bao cao'!$8:$10</definedName>
    <definedName name="_xlnm.Print_Titles" localSheetId="0">'To trinh BCS'!$5:$7</definedName>
    <definedName name="_xlnm.Print_Titles" localSheetId="1">'To trinh UBND'!$5:$7</definedName>
  </definedNames>
  <calcPr calcId="152511"/>
</workbook>
</file>

<file path=xl/calcChain.xml><?xml version="1.0" encoding="utf-8"?>
<calcChain xmlns="http://schemas.openxmlformats.org/spreadsheetml/2006/main">
  <c r="D65" i="5" l="1"/>
  <c r="D64" i="5"/>
  <c r="D63" i="5"/>
  <c r="D62" i="5"/>
  <c r="A62" i="5"/>
  <c r="A63" i="5" s="1"/>
  <c r="A64" i="5" s="1"/>
  <c r="A65" i="5" s="1"/>
  <c r="D61" i="5"/>
  <c r="A61" i="5"/>
  <c r="D60" i="5"/>
  <c r="F59" i="5"/>
  <c r="E59" i="5"/>
  <c r="C59" i="5"/>
  <c r="F58" i="5"/>
  <c r="D58" i="5"/>
  <c r="F57" i="5"/>
  <c r="D57" i="5"/>
  <c r="D56" i="5"/>
  <c r="F55" i="5"/>
  <c r="D55" i="5"/>
  <c r="F54" i="5"/>
  <c r="D54" i="5"/>
  <c r="D53" i="5"/>
  <c r="F52" i="5"/>
  <c r="D52" i="5"/>
  <c r="F51" i="5"/>
  <c r="D51" i="5"/>
  <c r="F50" i="5"/>
  <c r="D50" i="5"/>
  <c r="F49" i="5"/>
  <c r="D49" i="5"/>
  <c r="F48" i="5"/>
  <c r="D48" i="5"/>
  <c r="F47" i="5"/>
  <c r="D47" i="5"/>
  <c r="F46" i="5"/>
  <c r="D46" i="5"/>
  <c r="F45" i="5"/>
  <c r="D45" i="5"/>
  <c r="F42" i="5"/>
  <c r="F40" i="5" s="1"/>
  <c r="D42" i="5"/>
  <c r="D41" i="5"/>
  <c r="E40" i="5"/>
  <c r="C40" i="5"/>
  <c r="F39" i="5"/>
  <c r="D39" i="5"/>
  <c r="F37" i="5"/>
  <c r="F36" i="5" s="1"/>
  <c r="D37" i="5"/>
  <c r="D36" i="5" s="1"/>
  <c r="E36" i="5"/>
  <c r="C36" i="5"/>
  <c r="F35" i="5"/>
  <c r="D35" i="5"/>
  <c r="F34" i="5"/>
  <c r="D34" i="5"/>
  <c r="F33" i="5"/>
  <c r="D33" i="5"/>
  <c r="F32" i="5"/>
  <c r="D32" i="5"/>
  <c r="F31" i="5"/>
  <c r="D31" i="5"/>
  <c r="F30" i="5"/>
  <c r="D30" i="5"/>
  <c r="F29" i="5"/>
  <c r="D29" i="5"/>
  <c r="F28" i="5"/>
  <c r="E28" i="5"/>
  <c r="C28" i="5"/>
  <c r="F27" i="5"/>
  <c r="D27" i="5"/>
  <c r="F26" i="5"/>
  <c r="F25" i="5"/>
  <c r="D25" i="5"/>
  <c r="F24" i="5"/>
  <c r="D24" i="5"/>
  <c r="F23" i="5"/>
  <c r="D23" i="5"/>
  <c r="F22" i="5"/>
  <c r="F21" i="5" s="1"/>
  <c r="D22" i="5"/>
  <c r="D21" i="5" s="1"/>
  <c r="E21" i="5"/>
  <c r="C21" i="5"/>
  <c r="A21" i="5"/>
  <c r="A28" i="5" s="1"/>
  <c r="A35" i="5" s="1"/>
  <c r="A36" i="5" s="1"/>
  <c r="A39" i="5" s="1"/>
  <c r="A40" i="5" s="1"/>
  <c r="A45" i="5" s="1"/>
  <c r="A46" i="5" s="1"/>
  <c r="A47" i="5" s="1"/>
  <c r="A48" i="5" s="1"/>
  <c r="A49" i="5" s="1"/>
  <c r="A50" i="5" s="1"/>
  <c r="A51" i="5" s="1"/>
  <c r="A52" i="5" s="1"/>
  <c r="A54" i="5" s="1"/>
  <c r="F20" i="5"/>
  <c r="D20" i="5"/>
  <c r="F19" i="5"/>
  <c r="D19" i="5"/>
  <c r="F18" i="5"/>
  <c r="D18" i="5"/>
  <c r="F17" i="5"/>
  <c r="D17" i="5"/>
  <c r="F16" i="5"/>
  <c r="D16" i="5"/>
  <c r="F15" i="5"/>
  <c r="F14" i="5" s="1"/>
  <c r="D15" i="5"/>
  <c r="D14" i="5" s="1"/>
  <c r="E14" i="5"/>
  <c r="C14" i="5"/>
  <c r="A14" i="5"/>
  <c r="F13" i="5"/>
  <c r="D13" i="5"/>
  <c r="F12" i="5"/>
  <c r="D12" i="5"/>
  <c r="F11" i="5"/>
  <c r="F10" i="5" s="1"/>
  <c r="D11" i="5"/>
  <c r="E10" i="5"/>
  <c r="C10" i="5"/>
  <c r="D7" i="5"/>
  <c r="E7" i="5" s="1"/>
  <c r="F7" i="5" s="1"/>
  <c r="F9" i="5" l="1"/>
  <c r="F8" i="5" s="1"/>
  <c r="D59" i="5"/>
  <c r="C9" i="5"/>
  <c r="C8" i="5" s="1"/>
  <c r="D28" i="5"/>
  <c r="D9" i="5" s="1"/>
  <c r="D8" i="5" s="1"/>
  <c r="D40" i="5"/>
  <c r="D10" i="5"/>
  <c r="E9" i="5"/>
  <c r="E8" i="5" s="1"/>
  <c r="D65" i="4"/>
  <c r="D64" i="4"/>
  <c r="D63" i="4"/>
  <c r="D62" i="4"/>
  <c r="D61" i="4"/>
  <c r="A61" i="4"/>
  <c r="A62" i="4" s="1"/>
  <c r="A63" i="4" s="1"/>
  <c r="A64" i="4" s="1"/>
  <c r="A65" i="4" s="1"/>
  <c r="D60" i="4"/>
  <c r="F59" i="4"/>
  <c r="E59" i="4"/>
  <c r="C59" i="4"/>
  <c r="F58" i="4"/>
  <c r="D58" i="4"/>
  <c r="F57" i="4"/>
  <c r="D57" i="4"/>
  <c r="D56" i="4"/>
  <c r="F55" i="4"/>
  <c r="D55" i="4"/>
  <c r="F54" i="4"/>
  <c r="D54" i="4"/>
  <c r="D53" i="4"/>
  <c r="F52" i="4"/>
  <c r="D52" i="4"/>
  <c r="F51" i="4"/>
  <c r="D51" i="4"/>
  <c r="F50" i="4"/>
  <c r="D50" i="4"/>
  <c r="F49" i="4"/>
  <c r="D49" i="4"/>
  <c r="F48" i="4"/>
  <c r="D48" i="4"/>
  <c r="F47" i="4"/>
  <c r="D47" i="4"/>
  <c r="F46" i="4"/>
  <c r="D46" i="4"/>
  <c r="F45" i="4"/>
  <c r="D45" i="4"/>
  <c r="F42" i="4"/>
  <c r="F40" i="4" s="1"/>
  <c r="D42" i="4"/>
  <c r="D41" i="4"/>
  <c r="E40" i="4"/>
  <c r="C40" i="4"/>
  <c r="F39" i="4"/>
  <c r="D39" i="4"/>
  <c r="F37" i="4"/>
  <c r="F36" i="4" s="1"/>
  <c r="D37" i="4"/>
  <c r="D36" i="4" s="1"/>
  <c r="E36" i="4"/>
  <c r="C36" i="4"/>
  <c r="F35" i="4"/>
  <c r="D35" i="4"/>
  <c r="F34" i="4"/>
  <c r="D34" i="4"/>
  <c r="F33" i="4"/>
  <c r="D33" i="4"/>
  <c r="F32" i="4"/>
  <c r="D32" i="4"/>
  <c r="F31" i="4"/>
  <c r="D31" i="4"/>
  <c r="F30" i="4"/>
  <c r="D30" i="4"/>
  <c r="F29" i="4"/>
  <c r="D29" i="4"/>
  <c r="E28" i="4"/>
  <c r="C28" i="4"/>
  <c r="F27" i="4"/>
  <c r="D27" i="4"/>
  <c r="F26" i="4"/>
  <c r="F25" i="4"/>
  <c r="D25" i="4"/>
  <c r="F24" i="4"/>
  <c r="D24" i="4"/>
  <c r="F23" i="4"/>
  <c r="D23" i="4"/>
  <c r="F22" i="4"/>
  <c r="D22" i="4"/>
  <c r="E21" i="4"/>
  <c r="C21" i="4"/>
  <c r="F20" i="4"/>
  <c r="D20" i="4"/>
  <c r="F19" i="4"/>
  <c r="D19" i="4"/>
  <c r="F18" i="4"/>
  <c r="D18" i="4"/>
  <c r="F17" i="4"/>
  <c r="D17" i="4"/>
  <c r="F16" i="4"/>
  <c r="D16" i="4"/>
  <c r="F15" i="4"/>
  <c r="D15" i="4"/>
  <c r="E14" i="4"/>
  <c r="C14" i="4"/>
  <c r="A14" i="4"/>
  <c r="A21" i="4" s="1"/>
  <c r="A28" i="4" s="1"/>
  <c r="A35" i="4" s="1"/>
  <c r="A36" i="4" s="1"/>
  <c r="A39" i="4" s="1"/>
  <c r="A40" i="4" s="1"/>
  <c r="A45" i="4" s="1"/>
  <c r="A46" i="4" s="1"/>
  <c r="A47" i="4" s="1"/>
  <c r="A48" i="4" s="1"/>
  <c r="A49" i="4" s="1"/>
  <c r="A50" i="4" s="1"/>
  <c r="A51" i="4" s="1"/>
  <c r="A52" i="4" s="1"/>
  <c r="A54" i="4" s="1"/>
  <c r="F13" i="4"/>
  <c r="D13" i="4"/>
  <c r="F12" i="4"/>
  <c r="D12" i="4"/>
  <c r="F11" i="4"/>
  <c r="D11" i="4"/>
  <c r="E10" i="4"/>
  <c r="C10" i="4"/>
  <c r="C9" i="4" s="1"/>
  <c r="C8" i="4" s="1"/>
  <c r="D7" i="4"/>
  <c r="E7" i="4" s="1"/>
  <c r="F7" i="4" s="1"/>
  <c r="D10" i="4" l="1"/>
  <c r="D28" i="4"/>
  <c r="E9" i="4"/>
  <c r="E8" i="4" s="1"/>
  <c r="F14" i="4"/>
  <c r="D40" i="4"/>
  <c r="F21" i="4"/>
  <c r="F10" i="4"/>
  <c r="D14" i="4"/>
  <c r="F28" i="4"/>
  <c r="D21" i="4"/>
  <c r="D59" i="4"/>
  <c r="D58" i="1"/>
  <c r="D57" i="1"/>
  <c r="D39" i="1"/>
  <c r="C39" i="1"/>
  <c r="D38" i="1"/>
  <c r="F15" i="1"/>
  <c r="D9" i="4" l="1"/>
  <c r="D8" i="4" s="1"/>
  <c r="F9" i="4"/>
  <c r="F8" i="4" s="1"/>
  <c r="E43" i="1"/>
  <c r="C43" i="1"/>
  <c r="E39" i="1"/>
  <c r="D14" i="1"/>
  <c r="D15" i="1"/>
  <c r="D16" i="1"/>
  <c r="D68" i="1"/>
  <c r="D67" i="1"/>
  <c r="D66" i="1"/>
  <c r="D65" i="1"/>
  <c r="D64" i="1"/>
  <c r="A64" i="1"/>
  <c r="A65" i="1" s="1"/>
  <c r="A66" i="1" s="1"/>
  <c r="A67" i="1" s="1"/>
  <c r="A68" i="1" s="1"/>
  <c r="D63" i="1"/>
  <c r="F62" i="1"/>
  <c r="E62" i="1"/>
  <c r="C62" i="1"/>
  <c r="F61" i="1"/>
  <c r="D61" i="1"/>
  <c r="F60" i="1"/>
  <c r="D60" i="1"/>
  <c r="D59" i="1"/>
  <c r="F58" i="1"/>
  <c r="F57" i="1"/>
  <c r="D56" i="1"/>
  <c r="F55" i="1"/>
  <c r="D55" i="1"/>
  <c r="F54" i="1"/>
  <c r="D54" i="1"/>
  <c r="F53" i="1"/>
  <c r="D53" i="1"/>
  <c r="F52" i="1"/>
  <c r="D52" i="1"/>
  <c r="F51" i="1"/>
  <c r="D51" i="1"/>
  <c r="F50" i="1"/>
  <c r="D50" i="1"/>
  <c r="F49" i="1"/>
  <c r="D49" i="1"/>
  <c r="F48" i="1"/>
  <c r="D48" i="1"/>
  <c r="F45" i="1"/>
  <c r="F43" i="1" s="1"/>
  <c r="D45" i="1"/>
  <c r="D44" i="1"/>
  <c r="D43" i="1" s="1"/>
  <c r="F42" i="1"/>
  <c r="D42" i="1"/>
  <c r="D40" i="1"/>
  <c r="F38" i="1"/>
  <c r="F37" i="1"/>
  <c r="D37" i="1"/>
  <c r="F36" i="1"/>
  <c r="D36" i="1"/>
  <c r="F35" i="1"/>
  <c r="D35" i="1"/>
  <c r="F34" i="1"/>
  <c r="D34" i="1"/>
  <c r="F33" i="1"/>
  <c r="D33" i="1"/>
  <c r="F32" i="1"/>
  <c r="D32" i="1"/>
  <c r="E31" i="1"/>
  <c r="C31" i="1"/>
  <c r="F30" i="1"/>
  <c r="D30" i="1"/>
  <c r="F29" i="1"/>
  <c r="F28" i="1"/>
  <c r="D28" i="1"/>
  <c r="F27" i="1"/>
  <c r="D27" i="1"/>
  <c r="F26" i="1"/>
  <c r="D26" i="1"/>
  <c r="F25" i="1"/>
  <c r="D25" i="1"/>
  <c r="E24" i="1"/>
  <c r="C24" i="1"/>
  <c r="F23" i="1"/>
  <c r="D23" i="1"/>
  <c r="F22" i="1"/>
  <c r="D22" i="1"/>
  <c r="F21" i="1"/>
  <c r="D21" i="1"/>
  <c r="F20" i="1"/>
  <c r="D20" i="1"/>
  <c r="F19" i="1"/>
  <c r="D19" i="1"/>
  <c r="F18" i="1"/>
  <c r="D18" i="1"/>
  <c r="E17" i="1"/>
  <c r="C17" i="1"/>
  <c r="A17" i="1"/>
  <c r="A24" i="1" s="1"/>
  <c r="A31" i="1" s="1"/>
  <c r="A38" i="1" s="1"/>
  <c r="A39" i="1" s="1"/>
  <c r="A42" i="1" s="1"/>
  <c r="A43" i="1" s="1"/>
  <c r="A48" i="1" s="1"/>
  <c r="A49" i="1" s="1"/>
  <c r="A50" i="1" s="1"/>
  <c r="A51" i="1" s="1"/>
  <c r="A52" i="1" s="1"/>
  <c r="A53" i="1" s="1"/>
  <c r="A54" i="1" s="1"/>
  <c r="A55" i="1" s="1"/>
  <c r="A57" i="1" s="1"/>
  <c r="F16" i="1"/>
  <c r="F14" i="1"/>
  <c r="E13" i="1"/>
  <c r="C13" i="1"/>
  <c r="D10" i="1"/>
  <c r="E10" i="1" s="1"/>
  <c r="F10" i="1" s="1"/>
  <c r="F17" i="1" l="1"/>
  <c r="F13" i="1"/>
  <c r="F31" i="1"/>
  <c r="F24" i="1"/>
  <c r="C12" i="1"/>
  <c r="C11" i="1" s="1"/>
  <c r="D17" i="1"/>
  <c r="D24" i="1"/>
  <c r="D62" i="1"/>
  <c r="E12" i="1"/>
  <c r="E11" i="1" s="1"/>
  <c r="D13" i="1"/>
  <c r="D31" i="1"/>
  <c r="F40" i="1"/>
  <c r="F39" i="1" s="1"/>
  <c r="F12" i="1" l="1"/>
  <c r="F11" i="1" s="1"/>
  <c r="D12" i="1"/>
  <c r="D11" i="1" s="1"/>
</calcChain>
</file>

<file path=xl/sharedStrings.xml><?xml version="1.0" encoding="utf-8"?>
<sst xmlns="http://schemas.openxmlformats.org/spreadsheetml/2006/main" count="288" uniqueCount="84">
  <si>
    <t>HỘI ĐỒNG NHÂN DÂN</t>
  </si>
  <si>
    <t>CỘNG HOÀ XÃ HỘI CHỦ NGHĨA VIỆT NAM</t>
  </si>
  <si>
    <t xml:space="preserve">      TỈNH BẾN TRE</t>
  </si>
  <si>
    <t>Độc lập - Tự do - Hạnh phúc</t>
  </si>
  <si>
    <t>PHỤ LỤC II</t>
  </si>
  <si>
    <t>Đơn vị: Triệu đồng</t>
  </si>
  <si>
    <t>STT</t>
  </si>
  <si>
    <t>Nội dung</t>
  </si>
  <si>
    <t>Trung ương giao</t>
  </si>
  <si>
    <t>HĐND giao</t>
  </si>
  <si>
    <t>Tổng thu NSNN</t>
  </si>
  <si>
    <t>Thu NSĐP</t>
  </si>
  <si>
    <t>A</t>
  </si>
  <si>
    <t>B</t>
  </si>
  <si>
    <t>TỔNG THU NSNN</t>
  </si>
  <si>
    <t>I</t>
  </si>
  <si>
    <t>Thu nội địa</t>
  </si>
  <si>
    <t>Thu từ khu vực DNNN do trung ương quản lý</t>
  </si>
  <si>
    <t xml:space="preserve">- Thuế giá trị gia tăng </t>
  </si>
  <si>
    <t xml:space="preserve">- Thuế thu nhập doanh nghiệp </t>
  </si>
  <si>
    <t>- Thuế tiêu thụ đặc biệt</t>
  </si>
  <si>
    <t>Thu từ khu vực DNNN do địa phương quản lý</t>
  </si>
  <si>
    <t xml:space="preserve">- Thuế tiêu thụ đặc biệt </t>
  </si>
  <si>
    <t>- Thuế tài nguyên</t>
  </si>
  <si>
    <t>- Thuế môn bài</t>
  </si>
  <si>
    <t>- Thu khác</t>
  </si>
  <si>
    <t>Thu từ khu vực doanh nghiệp có vốn ĐTNN</t>
  </si>
  <si>
    <t>- Tiền thuê mặt đất, mặt nước</t>
  </si>
  <si>
    <t>Thu từ khu vực kinh tế ngoài quốc doanh</t>
  </si>
  <si>
    <t>- Thuế giá trị gia tăng</t>
  </si>
  <si>
    <t>- Thuế thu nhập doanh nghiệp</t>
  </si>
  <si>
    <t>Thuế thu nhập cá nhân</t>
  </si>
  <si>
    <t>Thuế bảo vệ môi trường</t>
  </si>
  <si>
    <t>-</t>
  </si>
  <si>
    <t>Thuế  BVMT thu từ hàng hóa sản xuất, kinh doanh trong nước</t>
  </si>
  <si>
    <t>Thuế  BVMT thu từ hàng hóa nhập khẩu</t>
  </si>
  <si>
    <t>Lệ phí trước bạ</t>
  </si>
  <si>
    <t xml:space="preserve">Thu phí, lệ phí </t>
  </si>
  <si>
    <t xml:space="preserve"> Phí và lệ phí trung ương</t>
  </si>
  <si>
    <t xml:space="preserve"> Phí và lệ phí địa phương</t>
  </si>
  <si>
    <t xml:space="preserve"> Phí và lệ phí huyện</t>
  </si>
  <si>
    <t xml:space="preserve"> Phí và lệ phí xã, phường</t>
  </si>
  <si>
    <t>Thuế sử dụng đất nông nghiệp</t>
  </si>
  <si>
    <t>Thuế sử dụng đất phi nông nghiệp</t>
  </si>
  <si>
    <t>Tiền cho thuê đất, thuê mặt nước</t>
  </si>
  <si>
    <t>Thu tiền sử dụng đất</t>
  </si>
  <si>
    <t>Tiền cho thuê và tiền bán nhà ở thuộc SHNN</t>
  </si>
  <si>
    <t>Thu từ hoạt động xổ số kiến thiết</t>
  </si>
  <si>
    <t>Thu tiền cấp quyền khai thác khoáng sản</t>
  </si>
  <si>
    <t>Thu khác ngân sách</t>
  </si>
  <si>
    <t>Trong đó: Thu khác ngân sách trung ương</t>
  </si>
  <si>
    <t>Lợi nhuận được chia của Nhà nước và lợi nhuận sau thuế còn lại sau khi trích lập các quỹ của doanh nghiệp nhà nước</t>
  </si>
  <si>
    <t>Chênh lệch thu chi Ngân hàng Nhà nước</t>
  </si>
  <si>
    <t>II</t>
  </si>
  <si>
    <t>Thu từ dầu thô</t>
  </si>
  <si>
    <t>III</t>
  </si>
  <si>
    <t>Thu từ hoạt động xuất, nhập khẩu</t>
  </si>
  <si>
    <t>Thuế GTGT thu từ hàng hóa nhập khẩu</t>
  </si>
  <si>
    <t>Thuế xuất khẩu</t>
  </si>
  <si>
    <t>Thuế nhập khẩu</t>
  </si>
  <si>
    <t>Thuế TTĐB thu từ hàng hóa nhập khẩu</t>
  </si>
  <si>
    <t>Thuế BVMT thu từ hàng hóa nhập khẩu</t>
  </si>
  <si>
    <t>Thu khác</t>
  </si>
  <si>
    <t>IV</t>
  </si>
  <si>
    <t>Thu viện trợ</t>
  </si>
  <si>
    <r>
      <rPr>
        <b/>
        <i/>
        <sz val="13"/>
        <rFont val="Times New Roman"/>
        <family val="1"/>
      </rPr>
      <t>Ghi chú</t>
    </r>
    <r>
      <rPr>
        <i/>
        <sz val="13"/>
        <rFont val="Times New Roman"/>
        <family val="1"/>
      </rPr>
      <t>:</t>
    </r>
  </si>
  <si>
    <t xml:space="preserve">(1) Doanh nghiệp nhà nước do trung ương quản lý là doanh nghiệp do bộ, cơ quan ngang bộ, cơ quan thuộc Chính phủ, cơ quan khác ở trung ương </t>
  </si>
  <si>
    <t xml:space="preserve"> đại diện Nhà nước chủ sở hữu 100% vốn điều lệ.</t>
  </si>
  <si>
    <t>(2) Doanh nghiệp nhà nước do địa phương quản lý là doanh nghiệp do Ủy ban nhân dân cấp tỉnh đại diện Nhà nước chủ sở hữu 100% vốn điều lệ.</t>
  </si>
  <si>
    <t xml:space="preserve">(3) Doanh nghiệp có vốn đầu tư nước ngoài là các doanh nghiệp mà phần vốn do tổ chức, cá nhân nước ngoài sở hữu từ 51% vốn điều lệ trở lên </t>
  </si>
  <si>
    <t xml:space="preserve"> hoặc có đa số thành viên hợp danh là cá nhân nước ngoài đối với tổ chức kinh tế là công ty hợp danh.</t>
  </si>
  <si>
    <t>(4) Doanh nghiệp khu vực kinh tế ngoài quốc doanh là các doanh nghiệp thành lập theo Luật doanh nghiệp, Luật các tổ chức tín dụng,</t>
  </si>
  <si>
    <t xml:space="preserve">  trừ các doanh nghiệp nhà nước do trung ương, địa phương quản lý, doanh nghiệp có vốn đầu tư nước ngoài nêu trên.</t>
  </si>
  <si>
    <t xml:space="preserve">(5) Thu ngân sách nhà nước trên địa bàn, thu ngân sách địa phương cấp huyện, xã không có thu từ cổ tức, lợi nhuận được chia của Nhà nước </t>
  </si>
  <si>
    <t xml:space="preserve"> và lợi nhuận sau thuế còn lại sau khi trích lập các quỹ của doanh nghiệp nhà nước,chênh lệch thu, chi Ngân hàng Nhà nước, thu từ dầu thô, </t>
  </si>
  <si>
    <t xml:space="preserve"> thu từ hoạt động xuất, nhập khẩu. Thu chênh lệch thu, chi Ngân hàng Nhà nước chỉ áp dụng đối với thành phố Hà Nội.</t>
  </si>
  <si>
    <t>CHỦ TỊCH</t>
  </si>
  <si>
    <t>Võ Thành Hạo</t>
  </si>
  <si>
    <t>DỰ TOÁN THU NGÂN SÁCH NHÀ NƯỚC THEO LĨNH VỰC NĂM 2019</t>
  </si>
  <si>
    <t>Thu từ quỹ đất công ích và thu hoa lợi, công sản khác</t>
  </si>
  <si>
    <t>Thu hồi vốn, thu cổ tức</t>
  </si>
  <si>
    <t>(Ban hành kèm theo Nghị quyết số       /NQ-HĐND ngày      tháng 12 năm 2018 của Hội đồng nhân dân tỉnh Bến Tre)</t>
  </si>
  <si>
    <t>(Kèm theo Tờ trình số       -TTr/BCSĐ ngày      tháng 11 năm 2018 của Ban Cán sự Đảng Ủy ban nhân dân tỉnh)</t>
  </si>
  <si>
    <t>(Kèm theo Tờ trình số             /TTr-UBND ngày      tháng 11 năm 2018 của Ủy ban nhân dân tỉnh Bến Tre)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</si>
</sst>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"/>
  </numFmts>
  <fonts count="14" x14ac:knownFonts="1"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rgb="FF000000"/>
      <name val="Times New Roman"/>
      <family val="1"/>
    </font>
    <font>
      <i/>
      <sz val="12"/>
      <name val="Times New Roman"/>
      <family val="1"/>
    </font>
    <font>
      <sz val="12"/>
      <color rgb="FF000000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Alignment="1"/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164" fontId="9" fillId="0" borderId="7" xfId="0" applyNumberFormat="1" applyFont="1" applyBorder="1" applyAlignment="1">
      <alignment vertical="center"/>
    </xf>
    <xf numFmtId="0" fontId="11" fillId="0" borderId="0" xfId="0" applyFont="1" applyAlignment="1"/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164" fontId="9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164" fontId="8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164" fontId="7" fillId="0" borderId="8" xfId="0" applyNumberFormat="1" applyFont="1" applyBorder="1" applyAlignment="1">
      <alignment vertical="center"/>
    </xf>
    <xf numFmtId="0" fontId="12" fillId="0" borderId="0" xfId="0" applyFont="1" applyAlignment="1"/>
    <xf numFmtId="0" fontId="8" fillId="0" borderId="8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164" fontId="9" fillId="0" borderId="9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10" xfId="0" applyFont="1" applyBorder="1" applyAlignment="1"/>
    <xf numFmtId="0" fontId="7" fillId="0" borderId="0" xfId="0" applyFont="1" applyAlignment="1"/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/>
    <xf numFmtId="0" fontId="7" fillId="0" borderId="0" xfId="0" applyFont="1" applyAlignment="1">
      <alignment horizontal="left"/>
    </xf>
    <xf numFmtId="0" fontId="0" fillId="0" borderId="0" xfId="0" applyFont="1" applyAlignment="1"/>
    <xf numFmtId="0" fontId="7" fillId="0" borderId="0" xfId="0" applyFont="1" applyAlignment="1">
      <alignment horizontal="left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/>
    <xf numFmtId="0" fontId="9" fillId="0" borderId="1" xfId="0" applyFont="1" applyBorder="1" applyAlignment="1">
      <alignment horizontal="center" vertical="center"/>
    </xf>
    <xf numFmtId="0" fontId="2" fillId="0" borderId="4" xfId="0" applyFont="1" applyBorder="1"/>
    <xf numFmtId="0" fontId="9" fillId="0" borderId="2" xfId="0" applyFont="1" applyBorder="1" applyAlignment="1">
      <alignment horizontal="center" vertical="center"/>
    </xf>
    <xf numFmtId="0" fontId="2" fillId="0" borderId="3" xfId="0" applyFont="1" applyBorder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</xdr:row>
      <xdr:rowOff>19050</xdr:rowOff>
    </xdr:from>
    <xdr:to>
      <xdr:col>2</xdr:col>
      <xdr:colOff>0</xdr:colOff>
      <xdr:row>2</xdr:row>
      <xdr:rowOff>57150</xdr:rowOff>
    </xdr:to>
    <xdr:grpSp>
      <xdr:nvGrpSpPr>
        <xdr:cNvPr id="2" name="Shape 2"/>
        <xdr:cNvGrpSpPr/>
      </xdr:nvGrpSpPr>
      <xdr:grpSpPr>
        <a:xfrm>
          <a:off x="581025" y="419100"/>
          <a:ext cx="2971800" cy="38100"/>
          <a:chOff x="581025" y="419100"/>
          <a:chExt cx="419100" cy="38100"/>
        </a:xfrm>
      </xdr:grpSpPr>
      <xdr:cxnSp macro="">
        <xdr:nvCxnSpPr>
          <xdr:cNvPr id="3" name="Shape 9"/>
          <xdr:cNvCxnSpPr/>
        </xdr:nvCxnSpPr>
        <xdr:spPr>
          <a:xfrm>
            <a:off x="5136450" y="3780000"/>
            <a:ext cx="419100" cy="0"/>
          </a:xfrm>
          <a:prstGeom prst="straightConnector1">
            <a:avLst/>
          </a:prstGeom>
          <a:noFill/>
          <a:ln w="9525" cap="flat" cmpd="sng">
            <a:solidFill>
              <a:srgbClr val="4A7EBB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1</xdr:col>
      <xdr:colOff>171450</xdr:colOff>
      <xdr:row>2</xdr:row>
      <xdr:rowOff>38100</xdr:rowOff>
    </xdr:from>
    <xdr:to>
      <xdr:col>1</xdr:col>
      <xdr:colOff>561975</xdr:colOff>
      <xdr:row>2</xdr:row>
      <xdr:rowOff>39688</xdr:rowOff>
    </xdr:to>
    <xdr:cxnSp macro="">
      <xdr:nvCxnSpPr>
        <xdr:cNvPr id="4" name="Straight Connector 3"/>
        <xdr:cNvCxnSpPr/>
      </xdr:nvCxnSpPr>
      <xdr:spPr>
        <a:xfrm>
          <a:off x="561975" y="438150"/>
          <a:ext cx="3905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2705100</xdr:colOff>
      <xdr:row>6</xdr:row>
      <xdr:rowOff>47625</xdr:rowOff>
    </xdr:from>
    <xdr:to>
      <xdr:col>2</xdr:col>
      <xdr:colOff>438150</xdr:colOff>
      <xdr:row>6</xdr:row>
      <xdr:rowOff>47625</xdr:rowOff>
    </xdr:to>
    <xdr:cxnSp macro="">
      <xdr:nvCxnSpPr>
        <xdr:cNvPr id="12" name="Straight Connector 11"/>
        <xdr:cNvCxnSpPr/>
      </xdr:nvCxnSpPr>
      <xdr:spPr>
        <a:xfrm>
          <a:off x="3095625" y="1333500"/>
          <a:ext cx="8953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</xdr:row>
      <xdr:rowOff>38100</xdr:rowOff>
    </xdr:from>
    <xdr:to>
      <xdr:col>5</xdr:col>
      <xdr:colOff>19050</xdr:colOff>
      <xdr:row>2</xdr:row>
      <xdr:rowOff>38100</xdr:rowOff>
    </xdr:to>
    <xdr:cxnSp macro="">
      <xdr:nvCxnSpPr>
        <xdr:cNvPr id="14" name="Straight Connector 13"/>
        <xdr:cNvCxnSpPr/>
      </xdr:nvCxnSpPr>
      <xdr:spPr>
        <a:xfrm>
          <a:off x="4448175" y="438150"/>
          <a:ext cx="18097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AP%20DU%20TOAN\2019\DU%20THAO%20NGHI%20QUYET%20HDND\01.%20DANH%20GIA%202017%20VA%20DU%20TOA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12"/>
      <sheetName val="PL13"/>
      <sheetName val="PL14"/>
      <sheetName val="PL15"/>
      <sheetName val="PL16"/>
      <sheetName val="PL17"/>
      <sheetName val="PL18"/>
      <sheetName val="Sheet1"/>
    </sheetNames>
    <sheetDataSet>
      <sheetData sheetId="0"/>
      <sheetData sheetId="1">
        <row r="20">
          <cell r="F20">
            <v>0</v>
          </cell>
        </row>
        <row r="21">
          <cell r="F21">
            <v>0</v>
          </cell>
        </row>
        <row r="28">
          <cell r="F28">
            <v>0</v>
          </cell>
        </row>
        <row r="42">
          <cell r="F42">
            <v>0</v>
          </cell>
        </row>
        <row r="54">
          <cell r="F54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7"/>
  <sheetViews>
    <sheetView workbookViewId="0">
      <selection activeCell="F7" sqref="F7"/>
    </sheetView>
  </sheetViews>
  <sheetFormatPr defaultColWidth="12.85546875" defaultRowHeight="15" x14ac:dyDescent="0.25"/>
  <cols>
    <col min="1" max="1" width="5.85546875" style="39" customWidth="1"/>
    <col min="2" max="2" width="47.42578125" style="39" customWidth="1"/>
    <col min="3" max="6" width="13.42578125" style="39" customWidth="1"/>
    <col min="7" max="13" width="10.28515625" style="39" customWidth="1"/>
    <col min="14" max="20" width="9.140625" style="39" customWidth="1"/>
    <col min="21" max="16384" width="12.85546875" style="39"/>
  </cols>
  <sheetData>
    <row r="1" spans="1:20" ht="18.75" x14ac:dyDescent="0.3">
      <c r="A1" s="44" t="s">
        <v>4</v>
      </c>
      <c r="B1" s="45"/>
      <c r="C1" s="45"/>
      <c r="D1" s="45"/>
      <c r="E1" s="45"/>
      <c r="F1" s="45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 x14ac:dyDescent="0.3">
      <c r="A2" s="46" t="s">
        <v>78</v>
      </c>
      <c r="B2" s="45"/>
      <c r="C2" s="45"/>
      <c r="D2" s="45"/>
      <c r="E2" s="45"/>
      <c r="F2" s="4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6.5" customHeight="1" x14ac:dyDescent="0.25">
      <c r="A3" s="47" t="s">
        <v>82</v>
      </c>
      <c r="B3" s="48"/>
      <c r="C3" s="48"/>
      <c r="D3" s="48"/>
      <c r="E3" s="48"/>
      <c r="F3" s="4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5.5" customHeight="1" x14ac:dyDescent="0.25">
      <c r="A4" s="7"/>
      <c r="B4" s="7"/>
      <c r="C4" s="8"/>
      <c r="D4" s="8"/>
      <c r="E4" s="8"/>
      <c r="F4" s="9" t="s">
        <v>5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8.75" customHeight="1" x14ac:dyDescent="0.25">
      <c r="A5" s="49" t="s">
        <v>6</v>
      </c>
      <c r="B5" s="49" t="s">
        <v>7</v>
      </c>
      <c r="C5" s="51" t="s">
        <v>8</v>
      </c>
      <c r="D5" s="52"/>
      <c r="E5" s="51" t="s">
        <v>9</v>
      </c>
      <c r="F5" s="52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33" customHeight="1" x14ac:dyDescent="0.25">
      <c r="A6" s="50"/>
      <c r="B6" s="50"/>
      <c r="C6" s="11" t="s">
        <v>10</v>
      </c>
      <c r="D6" s="11" t="s">
        <v>11</v>
      </c>
      <c r="E6" s="11" t="s">
        <v>10</v>
      </c>
      <c r="F6" s="11" t="s">
        <v>11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7.25" customHeight="1" x14ac:dyDescent="0.25">
      <c r="A7" s="12" t="s">
        <v>12</v>
      </c>
      <c r="B7" s="13" t="s">
        <v>13</v>
      </c>
      <c r="C7" s="14">
        <v>1</v>
      </c>
      <c r="D7" s="14">
        <f t="shared" ref="D7:F7" si="0">C7+1</f>
        <v>2</v>
      </c>
      <c r="E7" s="14">
        <f t="shared" si="0"/>
        <v>3</v>
      </c>
      <c r="F7" s="14">
        <f t="shared" si="0"/>
        <v>4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8.75" customHeight="1" x14ac:dyDescent="0.3">
      <c r="A8" s="16"/>
      <c r="B8" s="17" t="s">
        <v>14</v>
      </c>
      <c r="C8" s="18">
        <f t="shared" ref="C8:F8" si="1">C9+C58+C59+C66</f>
        <v>3783000</v>
      </c>
      <c r="D8" s="18">
        <f t="shared" si="1"/>
        <v>3447363</v>
      </c>
      <c r="E8" s="18">
        <f t="shared" si="1"/>
        <v>3900000</v>
      </c>
      <c r="F8" s="18">
        <f t="shared" si="1"/>
        <v>3564063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0" ht="18.75" customHeight="1" x14ac:dyDescent="0.3">
      <c r="A9" s="20" t="s">
        <v>15</v>
      </c>
      <c r="B9" s="21" t="s">
        <v>16</v>
      </c>
      <c r="C9" s="22">
        <f t="shared" ref="C9:F9" si="2">C10+C14+C21+C28+C35+C36+C39+C40+C45+C46+C47+C48+C49+C50+C51+C52+C54+C55+C56+C57</f>
        <v>3783000</v>
      </c>
      <c r="D9" s="22">
        <f>D10+D14+D21+D28+D35+D36+D39+D40+D45+D46+D47+D48+D49+D50+D51+D52+D54+D55+D56+D57</f>
        <v>3447363</v>
      </c>
      <c r="E9" s="22">
        <f t="shared" si="2"/>
        <v>3900000</v>
      </c>
      <c r="F9" s="22">
        <f t="shared" si="2"/>
        <v>3564063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 x14ac:dyDescent="0.3">
      <c r="A10" s="23">
        <v>1</v>
      </c>
      <c r="B10" s="24" t="s">
        <v>17</v>
      </c>
      <c r="C10" s="25">
        <f t="shared" ref="C10:F10" si="3">SUM(C11:C13)</f>
        <v>200000</v>
      </c>
      <c r="D10" s="25">
        <f t="shared" si="3"/>
        <v>200000</v>
      </c>
      <c r="E10" s="25">
        <f t="shared" si="3"/>
        <v>210000</v>
      </c>
      <c r="F10" s="25">
        <f t="shared" si="3"/>
        <v>210000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18.75" customHeight="1" x14ac:dyDescent="0.3">
      <c r="A11" s="23"/>
      <c r="B11" s="24" t="s">
        <v>18</v>
      </c>
      <c r="C11" s="25">
        <v>145000</v>
      </c>
      <c r="D11" s="25">
        <f t="shared" ref="D11:D13" si="4">C11</f>
        <v>145000</v>
      </c>
      <c r="E11" s="25">
        <v>145000</v>
      </c>
      <c r="F11" s="25">
        <f>E11</f>
        <v>145000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ht="18.75" customHeight="1" x14ac:dyDescent="0.3">
      <c r="A12" s="23"/>
      <c r="B12" s="24" t="s">
        <v>19</v>
      </c>
      <c r="C12" s="25">
        <v>5000</v>
      </c>
      <c r="D12" s="25">
        <f t="shared" si="4"/>
        <v>5000</v>
      </c>
      <c r="E12" s="25">
        <v>5000</v>
      </c>
      <c r="F12" s="25">
        <f>E12</f>
        <v>5000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8.75" customHeight="1" x14ac:dyDescent="0.3">
      <c r="A13" s="23"/>
      <c r="B13" s="24" t="s">
        <v>20</v>
      </c>
      <c r="C13" s="25">
        <v>50000</v>
      </c>
      <c r="D13" s="25">
        <f t="shared" si="4"/>
        <v>50000</v>
      </c>
      <c r="E13" s="25">
        <v>60000</v>
      </c>
      <c r="F13" s="25">
        <f>E13</f>
        <v>60000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ht="18.75" customHeight="1" x14ac:dyDescent="0.3">
      <c r="A14" s="23">
        <f>A10+1</f>
        <v>2</v>
      </c>
      <c r="B14" s="24" t="s">
        <v>21</v>
      </c>
      <c r="C14" s="25">
        <f t="shared" ref="C14:F14" si="5">SUM(C15:C20)</f>
        <v>80000</v>
      </c>
      <c r="D14" s="25">
        <f t="shared" si="5"/>
        <v>80000</v>
      </c>
      <c r="E14" s="25">
        <f t="shared" si="5"/>
        <v>85000</v>
      </c>
      <c r="F14" s="25">
        <f t="shared" si="5"/>
        <v>85000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.75" customHeight="1" x14ac:dyDescent="0.3">
      <c r="A15" s="23"/>
      <c r="B15" s="24" t="s">
        <v>18</v>
      </c>
      <c r="C15" s="25">
        <v>47700</v>
      </c>
      <c r="D15" s="25">
        <f t="shared" ref="D15:D18" si="6">C15</f>
        <v>47700</v>
      </c>
      <c r="E15" s="25">
        <v>50300</v>
      </c>
      <c r="F15" s="25">
        <f t="shared" ref="F15:F20" si="7">E15</f>
        <v>50300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pans="1:20" ht="18.75" customHeight="1" x14ac:dyDescent="0.3">
      <c r="A16" s="23"/>
      <c r="B16" s="24" t="s">
        <v>19</v>
      </c>
      <c r="C16" s="25">
        <v>26000</v>
      </c>
      <c r="D16" s="25">
        <f t="shared" si="6"/>
        <v>26000</v>
      </c>
      <c r="E16" s="25">
        <v>28400</v>
      </c>
      <c r="F16" s="25">
        <f t="shared" si="7"/>
        <v>28400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18.75" customHeight="1" x14ac:dyDescent="0.3">
      <c r="A17" s="23"/>
      <c r="B17" s="24" t="s">
        <v>22</v>
      </c>
      <c r="C17" s="25">
        <v>300</v>
      </c>
      <c r="D17" s="25">
        <f t="shared" si="6"/>
        <v>300</v>
      </c>
      <c r="E17" s="25">
        <v>300</v>
      </c>
      <c r="F17" s="25">
        <f t="shared" si="7"/>
        <v>300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1:20" ht="18.75" customHeight="1" x14ac:dyDescent="0.3">
      <c r="A18" s="23"/>
      <c r="B18" s="24" t="s">
        <v>23</v>
      </c>
      <c r="C18" s="25">
        <v>6000</v>
      </c>
      <c r="D18" s="25">
        <f t="shared" si="6"/>
        <v>6000</v>
      </c>
      <c r="E18" s="25">
        <v>6000</v>
      </c>
      <c r="F18" s="25">
        <f t="shared" si="7"/>
        <v>6000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ht="18.75" hidden="1" customHeight="1" x14ac:dyDescent="0.3">
      <c r="A19" s="23"/>
      <c r="B19" s="24" t="s">
        <v>24</v>
      </c>
      <c r="C19" s="25">
        <v>0</v>
      </c>
      <c r="D19" s="25">
        <f>[1]PL13!F20</f>
        <v>0</v>
      </c>
      <c r="E19" s="25">
        <v>0</v>
      </c>
      <c r="F19" s="25">
        <f t="shared" si="7"/>
        <v>0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8.75" hidden="1" customHeight="1" x14ac:dyDescent="0.3">
      <c r="A20" s="26"/>
      <c r="B20" s="24" t="s">
        <v>25</v>
      </c>
      <c r="C20" s="25">
        <v>0</v>
      </c>
      <c r="D20" s="25">
        <f>[1]PL13!F21</f>
        <v>0</v>
      </c>
      <c r="E20" s="25">
        <v>0</v>
      </c>
      <c r="F20" s="25">
        <f t="shared" si="7"/>
        <v>0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ht="18.75" x14ac:dyDescent="0.3">
      <c r="A21" s="23">
        <f>A14+1</f>
        <v>3</v>
      </c>
      <c r="B21" s="24" t="s">
        <v>26</v>
      </c>
      <c r="C21" s="25">
        <f t="shared" ref="C21:F21" si="8">SUM(C22:C27)</f>
        <v>85000</v>
      </c>
      <c r="D21" s="25">
        <f t="shared" si="8"/>
        <v>85000</v>
      </c>
      <c r="E21" s="25">
        <f t="shared" si="8"/>
        <v>95000</v>
      </c>
      <c r="F21" s="25">
        <f t="shared" si="8"/>
        <v>95000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ht="18.75" customHeight="1" x14ac:dyDescent="0.3">
      <c r="A22" s="23"/>
      <c r="B22" s="24" t="s">
        <v>18</v>
      </c>
      <c r="C22" s="25">
        <v>30000</v>
      </c>
      <c r="D22" s="25">
        <f t="shared" ref="D22:D25" si="9">C22</f>
        <v>30000</v>
      </c>
      <c r="E22" s="25">
        <v>35000</v>
      </c>
      <c r="F22" s="25">
        <f t="shared" ref="F22:F27" si="10">E22</f>
        <v>35000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18.75" customHeight="1" x14ac:dyDescent="0.3">
      <c r="A23" s="23"/>
      <c r="B23" s="24" t="s">
        <v>19</v>
      </c>
      <c r="C23" s="25">
        <v>54900</v>
      </c>
      <c r="D23" s="25">
        <f t="shared" si="9"/>
        <v>54900</v>
      </c>
      <c r="E23" s="25">
        <v>59900</v>
      </c>
      <c r="F23" s="25">
        <f t="shared" si="10"/>
        <v>59900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1:20" ht="18.75" customHeight="1" x14ac:dyDescent="0.3">
      <c r="A24" s="23"/>
      <c r="B24" s="24" t="s">
        <v>22</v>
      </c>
      <c r="C24" s="25">
        <v>100</v>
      </c>
      <c r="D24" s="25">
        <f t="shared" si="9"/>
        <v>100</v>
      </c>
      <c r="E24" s="25">
        <v>100</v>
      </c>
      <c r="F24" s="25">
        <f t="shared" si="10"/>
        <v>100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 x14ac:dyDescent="0.3">
      <c r="A25" s="23"/>
      <c r="B25" s="24" t="s">
        <v>23</v>
      </c>
      <c r="C25" s="25">
        <v>0</v>
      </c>
      <c r="D25" s="25">
        <f t="shared" si="9"/>
        <v>0</v>
      </c>
      <c r="E25" s="25">
        <v>0</v>
      </c>
      <c r="F25" s="25">
        <f t="shared" si="10"/>
        <v>0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ht="18.75" hidden="1" customHeight="1" x14ac:dyDescent="0.3">
      <c r="A26" s="23"/>
      <c r="B26" s="24" t="s">
        <v>27</v>
      </c>
      <c r="C26" s="25">
        <v>0</v>
      </c>
      <c r="D26" s="25">
        <v>0</v>
      </c>
      <c r="E26" s="25">
        <v>0</v>
      </c>
      <c r="F26" s="25">
        <f t="shared" si="10"/>
        <v>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ht="18.75" hidden="1" customHeight="1" x14ac:dyDescent="0.3">
      <c r="A27" s="23"/>
      <c r="B27" s="24" t="s">
        <v>25</v>
      </c>
      <c r="C27" s="25">
        <v>0</v>
      </c>
      <c r="D27" s="25">
        <f>[1]PL13!F28</f>
        <v>0</v>
      </c>
      <c r="E27" s="25">
        <v>0</v>
      </c>
      <c r="F27" s="25">
        <f t="shared" si="10"/>
        <v>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0" ht="18.75" customHeight="1" x14ac:dyDescent="0.3">
      <c r="A28" s="23">
        <f>A21+1</f>
        <v>4</v>
      </c>
      <c r="B28" s="24" t="s">
        <v>28</v>
      </c>
      <c r="C28" s="25">
        <f t="shared" ref="C28:F28" si="11">SUM(C29:C34)</f>
        <v>744000</v>
      </c>
      <c r="D28" s="25">
        <f t="shared" si="11"/>
        <v>744000</v>
      </c>
      <c r="E28" s="25">
        <f t="shared" si="11"/>
        <v>765800</v>
      </c>
      <c r="F28" s="25">
        <f t="shared" si="11"/>
        <v>765800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0" ht="18.75" customHeight="1" x14ac:dyDescent="0.3">
      <c r="A29" s="23"/>
      <c r="B29" s="24" t="s">
        <v>29</v>
      </c>
      <c r="C29" s="25">
        <v>430000</v>
      </c>
      <c r="D29" s="25">
        <f t="shared" ref="D29:D34" si="12">C29</f>
        <v>430000</v>
      </c>
      <c r="E29" s="25">
        <v>430795</v>
      </c>
      <c r="F29" s="25">
        <f t="shared" ref="F29:F35" si="13">E29</f>
        <v>430795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1:20" ht="18.75" customHeight="1" x14ac:dyDescent="0.3">
      <c r="A30" s="23"/>
      <c r="B30" s="24" t="s">
        <v>30</v>
      </c>
      <c r="C30" s="25">
        <v>150000</v>
      </c>
      <c r="D30" s="25">
        <f t="shared" si="12"/>
        <v>150000</v>
      </c>
      <c r="E30" s="25">
        <v>150965</v>
      </c>
      <c r="F30" s="25">
        <f t="shared" si="13"/>
        <v>150965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18.75" customHeight="1" x14ac:dyDescent="0.3">
      <c r="A31" s="23"/>
      <c r="B31" s="24" t="s">
        <v>20</v>
      </c>
      <c r="C31" s="25">
        <v>155000</v>
      </c>
      <c r="D31" s="25">
        <f t="shared" si="12"/>
        <v>155000</v>
      </c>
      <c r="E31" s="25">
        <v>175036</v>
      </c>
      <c r="F31" s="25">
        <f t="shared" si="13"/>
        <v>175036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18.75" customHeight="1" x14ac:dyDescent="0.3">
      <c r="A32" s="23"/>
      <c r="B32" s="24" t="s">
        <v>23</v>
      </c>
      <c r="C32" s="25">
        <v>9000</v>
      </c>
      <c r="D32" s="25">
        <f t="shared" si="12"/>
        <v>9000</v>
      </c>
      <c r="E32" s="25">
        <v>9004</v>
      </c>
      <c r="F32" s="25">
        <f t="shared" si="13"/>
        <v>9004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20" ht="18.75" hidden="1" customHeight="1" x14ac:dyDescent="0.3">
      <c r="A33" s="23"/>
      <c r="B33" s="24" t="s">
        <v>24</v>
      </c>
      <c r="C33" s="25">
        <v>0</v>
      </c>
      <c r="D33" s="25">
        <f t="shared" si="12"/>
        <v>0</v>
      </c>
      <c r="E33" s="25">
        <v>0</v>
      </c>
      <c r="F33" s="25">
        <f t="shared" si="13"/>
        <v>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:20" ht="18.75" hidden="1" customHeight="1" x14ac:dyDescent="0.3">
      <c r="A34" s="23"/>
      <c r="B34" s="24" t="s">
        <v>25</v>
      </c>
      <c r="C34" s="25">
        <v>0</v>
      </c>
      <c r="D34" s="25">
        <f t="shared" si="12"/>
        <v>0</v>
      </c>
      <c r="E34" s="25">
        <v>0</v>
      </c>
      <c r="F34" s="25">
        <f t="shared" si="13"/>
        <v>0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ht="18.75" customHeight="1" x14ac:dyDescent="0.3">
      <c r="A35" s="23">
        <f>A28+1</f>
        <v>5</v>
      </c>
      <c r="B35" s="24" t="s">
        <v>31</v>
      </c>
      <c r="C35" s="25">
        <v>405000</v>
      </c>
      <c r="D35" s="25">
        <f>C35</f>
        <v>405000</v>
      </c>
      <c r="E35" s="25">
        <v>417800</v>
      </c>
      <c r="F35" s="25">
        <f t="shared" si="13"/>
        <v>417800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18.75" customHeight="1" x14ac:dyDescent="0.3">
      <c r="A36" s="23">
        <f>A35+1</f>
        <v>6</v>
      </c>
      <c r="B36" s="24" t="s">
        <v>32</v>
      </c>
      <c r="C36" s="25">
        <f>C37+C38</f>
        <v>345000</v>
      </c>
      <c r="D36" s="25">
        <f>D37+D38</f>
        <v>128340</v>
      </c>
      <c r="E36" s="25">
        <f t="shared" ref="E36" si="14">E37+E38</f>
        <v>345000</v>
      </c>
      <c r="F36" s="25">
        <f>F37+F38</f>
        <v>128340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1:20" ht="33" customHeight="1" x14ac:dyDescent="0.3">
      <c r="A37" s="26" t="s">
        <v>33</v>
      </c>
      <c r="B37" s="27" t="s">
        <v>34</v>
      </c>
      <c r="C37" s="28">
        <v>128340</v>
      </c>
      <c r="D37" s="28">
        <f>C37</f>
        <v>128340</v>
      </c>
      <c r="E37" s="28">
        <v>128340</v>
      </c>
      <c r="F37" s="28">
        <f>E37</f>
        <v>128340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1:20" ht="18.75" customHeight="1" x14ac:dyDescent="0.3">
      <c r="A38" s="26" t="s">
        <v>33</v>
      </c>
      <c r="B38" s="27" t="s">
        <v>35</v>
      </c>
      <c r="C38" s="28">
        <v>216660</v>
      </c>
      <c r="D38" s="28">
        <v>0</v>
      </c>
      <c r="E38" s="28">
        <v>216660</v>
      </c>
      <c r="F38" s="28">
        <v>0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ht="18.75" customHeight="1" x14ac:dyDescent="0.3">
      <c r="A39" s="23">
        <f>A36+1</f>
        <v>7</v>
      </c>
      <c r="B39" s="24" t="s">
        <v>36</v>
      </c>
      <c r="C39" s="25">
        <v>187000</v>
      </c>
      <c r="D39" s="25">
        <f>C39</f>
        <v>187000</v>
      </c>
      <c r="E39" s="25">
        <v>191275</v>
      </c>
      <c r="F39" s="25">
        <f>E39</f>
        <v>191275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pans="1:20" ht="18.75" customHeight="1" x14ac:dyDescent="0.3">
      <c r="A40" s="23">
        <f>A39+1</f>
        <v>8</v>
      </c>
      <c r="B40" s="24" t="s">
        <v>37</v>
      </c>
      <c r="C40" s="25">
        <f>C41+C42</f>
        <v>93500</v>
      </c>
      <c r="D40" s="25">
        <f t="shared" ref="D40:F40" si="15">D41+D42</f>
        <v>64000</v>
      </c>
      <c r="E40" s="25">
        <f t="shared" si="15"/>
        <v>98190</v>
      </c>
      <c r="F40" s="25">
        <f t="shared" si="15"/>
        <v>68390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1:20" ht="18.75" customHeight="1" x14ac:dyDescent="0.3">
      <c r="A41" s="23" t="s">
        <v>33</v>
      </c>
      <c r="B41" s="27" t="s">
        <v>38</v>
      </c>
      <c r="C41" s="28">
        <v>29500</v>
      </c>
      <c r="D41" s="28">
        <f>[1]PL13!F42</f>
        <v>0</v>
      </c>
      <c r="E41" s="28">
        <v>29800</v>
      </c>
      <c r="F41" s="28">
        <v>0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20" ht="18.75" customHeight="1" x14ac:dyDescent="0.3">
      <c r="A42" s="23" t="s">
        <v>33</v>
      </c>
      <c r="B42" s="27" t="s">
        <v>39</v>
      </c>
      <c r="C42" s="28">
        <v>64000</v>
      </c>
      <c r="D42" s="28">
        <f>C42</f>
        <v>64000</v>
      </c>
      <c r="E42" s="28">
        <v>68390</v>
      </c>
      <c r="F42" s="28">
        <f>E42</f>
        <v>68390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ht="18.75" hidden="1" customHeight="1" x14ac:dyDescent="0.3">
      <c r="A43" s="23" t="s">
        <v>33</v>
      </c>
      <c r="B43" s="27" t="s">
        <v>40</v>
      </c>
      <c r="C43" s="25"/>
      <c r="D43" s="25"/>
      <c r="E43" s="25"/>
      <c r="F43" s="25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1:20" ht="18.75" hidden="1" customHeight="1" x14ac:dyDescent="0.3">
      <c r="A44" s="23" t="s">
        <v>33</v>
      </c>
      <c r="B44" s="27" t="s">
        <v>41</v>
      </c>
      <c r="C44" s="25"/>
      <c r="D44" s="25"/>
      <c r="E44" s="25"/>
      <c r="F44" s="25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1:20" ht="18.75" customHeight="1" x14ac:dyDescent="0.3">
      <c r="A45" s="23">
        <f>A40+1</f>
        <v>9</v>
      </c>
      <c r="B45" s="24" t="s">
        <v>42</v>
      </c>
      <c r="C45" s="25">
        <v>1000</v>
      </c>
      <c r="D45" s="25">
        <f t="shared" ref="D45:D51" si="16">C45</f>
        <v>1000</v>
      </c>
      <c r="E45" s="25">
        <v>1000</v>
      </c>
      <c r="F45" s="25">
        <f t="shared" ref="F45:F51" si="17">E45</f>
        <v>1000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</row>
    <row r="46" spans="1:20" ht="18.75" customHeight="1" x14ac:dyDescent="0.3">
      <c r="A46" s="23">
        <f t="shared" ref="A46:A52" si="18">A45+1</f>
        <v>10</v>
      </c>
      <c r="B46" s="24" t="s">
        <v>43</v>
      </c>
      <c r="C46" s="25">
        <v>6500</v>
      </c>
      <c r="D46" s="25">
        <f t="shared" si="16"/>
        <v>6500</v>
      </c>
      <c r="E46" s="25">
        <v>7310</v>
      </c>
      <c r="F46" s="25">
        <f t="shared" si="17"/>
        <v>7310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</row>
    <row r="47" spans="1:20" ht="18.75" customHeight="1" x14ac:dyDescent="0.3">
      <c r="A47" s="23">
        <f t="shared" si="18"/>
        <v>11</v>
      </c>
      <c r="B47" s="24" t="s">
        <v>44</v>
      </c>
      <c r="C47" s="25">
        <v>100000</v>
      </c>
      <c r="D47" s="25">
        <f t="shared" si="16"/>
        <v>100000</v>
      </c>
      <c r="E47" s="25">
        <v>104500</v>
      </c>
      <c r="F47" s="25">
        <f t="shared" si="17"/>
        <v>104500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1:20" ht="18.75" customHeight="1" x14ac:dyDescent="0.3">
      <c r="A48" s="23">
        <f t="shared" si="18"/>
        <v>12</v>
      </c>
      <c r="B48" s="24" t="s">
        <v>45</v>
      </c>
      <c r="C48" s="25">
        <v>100000</v>
      </c>
      <c r="D48" s="25">
        <f t="shared" si="16"/>
        <v>100000</v>
      </c>
      <c r="E48" s="25">
        <v>125000</v>
      </c>
      <c r="F48" s="25">
        <f t="shared" si="17"/>
        <v>125000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0" ht="18.75" x14ac:dyDescent="0.3">
      <c r="A49" s="23">
        <f t="shared" si="18"/>
        <v>13</v>
      </c>
      <c r="B49" s="24" t="s">
        <v>46</v>
      </c>
      <c r="C49" s="25">
        <v>700</v>
      </c>
      <c r="D49" s="25">
        <f t="shared" si="16"/>
        <v>700</v>
      </c>
      <c r="E49" s="25">
        <v>700</v>
      </c>
      <c r="F49" s="25">
        <f t="shared" si="17"/>
        <v>700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1:20" ht="18.75" customHeight="1" x14ac:dyDescent="0.3">
      <c r="A50" s="23">
        <f t="shared" si="18"/>
        <v>14</v>
      </c>
      <c r="B50" s="24" t="s">
        <v>47</v>
      </c>
      <c r="C50" s="25">
        <v>1260000</v>
      </c>
      <c r="D50" s="25">
        <f t="shared" si="16"/>
        <v>1260000</v>
      </c>
      <c r="E50" s="25">
        <v>1260000</v>
      </c>
      <c r="F50" s="25">
        <f t="shared" si="17"/>
        <v>1260000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0" ht="18.75" customHeight="1" x14ac:dyDescent="0.3">
      <c r="A51" s="23">
        <f t="shared" si="18"/>
        <v>15</v>
      </c>
      <c r="B51" s="24" t="s">
        <v>48</v>
      </c>
      <c r="C51" s="25">
        <v>0</v>
      </c>
      <c r="D51" s="25">
        <f t="shared" si="16"/>
        <v>0</v>
      </c>
      <c r="E51" s="25">
        <v>0</v>
      </c>
      <c r="F51" s="25">
        <f t="shared" si="17"/>
        <v>0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0" ht="18.75" customHeight="1" x14ac:dyDescent="0.3">
      <c r="A52" s="23">
        <f t="shared" si="18"/>
        <v>16</v>
      </c>
      <c r="B52" s="24" t="s">
        <v>49</v>
      </c>
      <c r="C52" s="25">
        <v>162800</v>
      </c>
      <c r="D52" s="25">
        <f>C52-C53</f>
        <v>73323</v>
      </c>
      <c r="E52" s="25">
        <v>169200</v>
      </c>
      <c r="F52" s="25">
        <f>E52-E53</f>
        <v>79723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0" ht="18.75" customHeight="1" x14ac:dyDescent="0.3">
      <c r="A53" s="26"/>
      <c r="B53" s="27" t="s">
        <v>50</v>
      </c>
      <c r="C53" s="28">
        <v>89477</v>
      </c>
      <c r="D53" s="28">
        <f>[1]PL13!F54</f>
        <v>0</v>
      </c>
      <c r="E53" s="28">
        <v>89477</v>
      </c>
      <c r="F53" s="28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  <row r="54" spans="1:20" ht="33" x14ac:dyDescent="0.3">
      <c r="A54" s="23">
        <f>A52+1</f>
        <v>17</v>
      </c>
      <c r="B54" s="24" t="s">
        <v>79</v>
      </c>
      <c r="C54" s="25">
        <v>5500</v>
      </c>
      <c r="D54" s="25">
        <f>C54</f>
        <v>5500</v>
      </c>
      <c r="E54" s="25">
        <v>7225</v>
      </c>
      <c r="F54" s="25">
        <f t="shared" ref="F54:F55" si="19">E54</f>
        <v>7225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</row>
    <row r="55" spans="1:20" ht="18.75" customHeight="1" x14ac:dyDescent="0.3">
      <c r="A55" s="23">
        <v>18</v>
      </c>
      <c r="B55" s="24" t="s">
        <v>80</v>
      </c>
      <c r="C55" s="25">
        <v>7000</v>
      </c>
      <c r="D55" s="25">
        <f>C55</f>
        <v>7000</v>
      </c>
      <c r="E55" s="25">
        <v>17000</v>
      </c>
      <c r="F55" s="25">
        <f t="shared" si="19"/>
        <v>17000</v>
      </c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</row>
    <row r="56" spans="1:20" ht="49.5" customHeight="1" x14ac:dyDescent="0.3">
      <c r="A56" s="23">
        <v>19</v>
      </c>
      <c r="B56" s="30" t="s">
        <v>51</v>
      </c>
      <c r="C56" s="25">
        <v>0</v>
      </c>
      <c r="D56" s="25">
        <f>[1]PL13!F57</f>
        <v>0</v>
      </c>
      <c r="E56" s="25">
        <v>0</v>
      </c>
      <c r="F56" s="25">
        <v>0</v>
      </c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1:20" ht="18.75" customHeight="1" x14ac:dyDescent="0.3">
      <c r="A57" s="23">
        <v>20</v>
      </c>
      <c r="B57" s="24" t="s">
        <v>52</v>
      </c>
      <c r="C57" s="25">
        <v>0</v>
      </c>
      <c r="D57" s="25">
        <f>[1]PL13!F58</f>
        <v>0</v>
      </c>
      <c r="E57" s="25">
        <v>0</v>
      </c>
      <c r="F57" s="25">
        <f t="shared" ref="F57:F58" si="20">E57</f>
        <v>0</v>
      </c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1:20" ht="18.75" customHeight="1" x14ac:dyDescent="0.3">
      <c r="A58" s="20" t="s">
        <v>53</v>
      </c>
      <c r="B58" s="21" t="s">
        <v>54</v>
      </c>
      <c r="C58" s="25">
        <v>0</v>
      </c>
      <c r="D58" s="22">
        <f>[1]PL13!F59</f>
        <v>0</v>
      </c>
      <c r="E58" s="25">
        <v>0</v>
      </c>
      <c r="F58" s="25">
        <f t="shared" si="20"/>
        <v>0</v>
      </c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1:20" ht="18.75" customHeight="1" x14ac:dyDescent="0.3">
      <c r="A59" s="20" t="s">
        <v>55</v>
      </c>
      <c r="B59" s="21" t="s">
        <v>56</v>
      </c>
      <c r="C59" s="25">
        <f t="shared" ref="C59:F59" si="21">SUM(C60:C65)</f>
        <v>0</v>
      </c>
      <c r="D59" s="25">
        <f t="shared" si="21"/>
        <v>0</v>
      </c>
      <c r="E59" s="25">
        <f t="shared" si="21"/>
        <v>0</v>
      </c>
      <c r="F59" s="25">
        <f t="shared" si="21"/>
        <v>0</v>
      </c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1:20" ht="18.75" hidden="1" customHeight="1" x14ac:dyDescent="0.3">
      <c r="A60" s="23">
        <v>1</v>
      </c>
      <c r="B60" s="24" t="s">
        <v>57</v>
      </c>
      <c r="C60" s="25">
        <v>0</v>
      </c>
      <c r="D60" s="25">
        <f>[1]PL13!F61</f>
        <v>0</v>
      </c>
      <c r="E60" s="25">
        <v>0</v>
      </c>
      <c r="F60" s="25">
        <v>0</v>
      </c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1:20" ht="18.75" hidden="1" customHeight="1" x14ac:dyDescent="0.3">
      <c r="A61" s="23">
        <f t="shared" ref="A61:A65" si="22">A60+1</f>
        <v>2</v>
      </c>
      <c r="B61" s="24" t="s">
        <v>58</v>
      </c>
      <c r="C61" s="25">
        <v>0</v>
      </c>
      <c r="D61" s="25">
        <f>[1]PL13!F62</f>
        <v>0</v>
      </c>
      <c r="E61" s="25">
        <v>0</v>
      </c>
      <c r="F61" s="25">
        <v>0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1:20" ht="18.75" hidden="1" customHeight="1" x14ac:dyDescent="0.3">
      <c r="A62" s="23">
        <f t="shared" si="22"/>
        <v>3</v>
      </c>
      <c r="B62" s="24" t="s">
        <v>59</v>
      </c>
      <c r="C62" s="25">
        <v>0</v>
      </c>
      <c r="D62" s="25">
        <f>[1]PL13!F63</f>
        <v>0</v>
      </c>
      <c r="E62" s="25">
        <v>0</v>
      </c>
      <c r="F62" s="25">
        <v>0</v>
      </c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1:20" ht="18.75" hidden="1" customHeight="1" x14ac:dyDescent="0.3">
      <c r="A63" s="23">
        <f t="shared" si="22"/>
        <v>4</v>
      </c>
      <c r="B63" s="24" t="s">
        <v>60</v>
      </c>
      <c r="C63" s="25">
        <v>0</v>
      </c>
      <c r="D63" s="25">
        <f>[1]PL13!F64</f>
        <v>0</v>
      </c>
      <c r="E63" s="25">
        <v>0</v>
      </c>
      <c r="F63" s="25">
        <v>0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</row>
    <row r="64" spans="1:20" ht="18.75" hidden="1" customHeight="1" x14ac:dyDescent="0.3">
      <c r="A64" s="23">
        <f t="shared" si="22"/>
        <v>5</v>
      </c>
      <c r="B64" s="24" t="s">
        <v>61</v>
      </c>
      <c r="C64" s="25">
        <v>0</v>
      </c>
      <c r="D64" s="25">
        <f>[1]PL13!F65</f>
        <v>0</v>
      </c>
      <c r="E64" s="25">
        <v>0</v>
      </c>
      <c r="F64" s="25">
        <v>0</v>
      </c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</row>
    <row r="65" spans="1:20" ht="18.75" hidden="1" customHeight="1" x14ac:dyDescent="0.3">
      <c r="A65" s="23">
        <f t="shared" si="22"/>
        <v>6</v>
      </c>
      <c r="B65" s="24" t="s">
        <v>62</v>
      </c>
      <c r="C65" s="25">
        <v>0</v>
      </c>
      <c r="D65" s="25">
        <f>[1]PL13!F66</f>
        <v>0</v>
      </c>
      <c r="E65" s="25">
        <v>0</v>
      </c>
      <c r="F65" s="25">
        <v>0</v>
      </c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</row>
    <row r="66" spans="1:20" ht="18.75" customHeight="1" x14ac:dyDescent="0.3">
      <c r="A66" s="31" t="s">
        <v>63</v>
      </c>
      <c r="B66" s="32" t="s">
        <v>64</v>
      </c>
      <c r="C66" s="33">
        <v>0</v>
      </c>
      <c r="D66" s="33">
        <v>0</v>
      </c>
      <c r="E66" s="33">
        <v>0</v>
      </c>
      <c r="F66" s="33">
        <v>0</v>
      </c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</row>
    <row r="67" spans="1:20" ht="20.25" hidden="1" customHeight="1" x14ac:dyDescent="0.3">
      <c r="A67" s="42" t="s">
        <v>65</v>
      </c>
      <c r="B67" s="43"/>
      <c r="C67" s="43"/>
      <c r="D67" s="43"/>
      <c r="E67" s="43"/>
      <c r="F67" s="4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20.25" hidden="1" customHeight="1" x14ac:dyDescent="0.25">
      <c r="A68" s="10"/>
      <c r="B68" s="38" t="s">
        <v>66</v>
      </c>
      <c r="C68" s="10"/>
      <c r="D68" s="10"/>
      <c r="E68" s="10"/>
      <c r="F68" s="10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20.25" hidden="1" customHeight="1" x14ac:dyDescent="0.25">
      <c r="A69" s="10"/>
      <c r="B69" s="38" t="s">
        <v>67</v>
      </c>
      <c r="C69" s="10"/>
      <c r="D69" s="10"/>
      <c r="E69" s="10"/>
      <c r="F69" s="10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20.25" hidden="1" customHeight="1" x14ac:dyDescent="0.25">
      <c r="A70" s="10"/>
      <c r="B70" s="38" t="s">
        <v>68</v>
      </c>
      <c r="C70" s="10"/>
      <c r="D70" s="10"/>
      <c r="E70" s="10"/>
      <c r="F70" s="10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20.25" hidden="1" customHeight="1" x14ac:dyDescent="0.25">
      <c r="A71" s="10"/>
      <c r="B71" s="35" t="s">
        <v>69</v>
      </c>
      <c r="C71" s="10"/>
      <c r="D71" s="10"/>
      <c r="E71" s="10"/>
      <c r="F71" s="10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20.25" hidden="1" customHeight="1" x14ac:dyDescent="0.25">
      <c r="A72" s="10"/>
      <c r="B72" s="36" t="s">
        <v>70</v>
      </c>
      <c r="C72" s="10"/>
      <c r="D72" s="10"/>
      <c r="E72" s="10"/>
      <c r="F72" s="10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20.25" hidden="1" customHeight="1" x14ac:dyDescent="0.25">
      <c r="A73" s="10"/>
      <c r="B73" s="35" t="s">
        <v>71</v>
      </c>
      <c r="C73" s="10"/>
      <c r="D73" s="10"/>
      <c r="E73" s="10"/>
      <c r="F73" s="10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20.25" hidden="1" customHeight="1" x14ac:dyDescent="0.25">
      <c r="A74" s="36"/>
      <c r="B74" s="36" t="s">
        <v>72</v>
      </c>
      <c r="C74" s="10"/>
      <c r="D74" s="10"/>
      <c r="E74" s="10"/>
      <c r="F74" s="10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20.25" hidden="1" customHeight="1" x14ac:dyDescent="0.25">
      <c r="A75" s="10"/>
      <c r="B75" s="38" t="s">
        <v>73</v>
      </c>
      <c r="C75" s="10"/>
      <c r="D75" s="10"/>
      <c r="E75" s="10"/>
      <c r="F75" s="10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20.25" hidden="1" customHeight="1" x14ac:dyDescent="0.25">
      <c r="A76" s="10"/>
      <c r="B76" s="38" t="s">
        <v>74</v>
      </c>
      <c r="C76" s="10"/>
      <c r="D76" s="10"/>
      <c r="E76" s="10"/>
      <c r="F76" s="10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20.25" hidden="1" customHeight="1" x14ac:dyDescent="0.25">
      <c r="A77" s="10"/>
      <c r="B77" s="38" t="s">
        <v>75</v>
      </c>
      <c r="C77" s="10"/>
      <c r="D77" s="10"/>
      <c r="E77" s="10"/>
      <c r="F77" s="10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8.75" customHeight="1" x14ac:dyDescent="0.3">
      <c r="A78" s="19"/>
      <c r="B78" s="37"/>
      <c r="C78" s="19"/>
      <c r="D78" s="19"/>
      <c r="E78" s="19"/>
      <c r="F78" s="19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8.75" customHeight="1" x14ac:dyDescent="0.3">
      <c r="A79" s="19"/>
      <c r="B79" s="19"/>
      <c r="C79" s="19"/>
      <c r="D79" s="44"/>
      <c r="E79" s="43"/>
      <c r="F79" s="4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8.75" customHeight="1" x14ac:dyDescent="0.3">
      <c r="A80" s="19"/>
      <c r="B80" s="19"/>
      <c r="C80" s="19"/>
      <c r="D80" s="19"/>
      <c r="E80" s="19"/>
      <c r="F80" s="19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8.75" customHeight="1" x14ac:dyDescent="0.3">
      <c r="A81" s="19"/>
      <c r="B81" s="19"/>
      <c r="C81" s="19"/>
      <c r="D81" s="19"/>
      <c r="E81" s="19"/>
      <c r="F81" s="19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8.75" customHeight="1" x14ac:dyDescent="0.3">
      <c r="A82" s="19"/>
      <c r="B82" s="19"/>
      <c r="C82" s="19"/>
      <c r="D82" s="19"/>
      <c r="E82" s="19"/>
      <c r="F82" s="19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8.75" customHeight="1" x14ac:dyDescent="0.3">
      <c r="A83" s="19"/>
      <c r="B83" s="19"/>
      <c r="C83" s="19"/>
      <c r="D83" s="19"/>
      <c r="E83" s="19"/>
      <c r="F83" s="19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8.75" customHeight="1" x14ac:dyDescent="0.3">
      <c r="A84" s="19"/>
      <c r="B84" s="19"/>
      <c r="C84" s="19"/>
      <c r="D84" s="44"/>
      <c r="E84" s="43"/>
      <c r="F84" s="4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8.75" customHeight="1" x14ac:dyDescent="0.3">
      <c r="A85" s="19"/>
      <c r="B85" s="37"/>
      <c r="C85" s="19"/>
      <c r="D85" s="19"/>
      <c r="E85" s="19"/>
      <c r="F85" s="19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1:20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1:20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1:20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1:20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1:20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1:20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1:20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1:20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1:20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:20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1:20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1:20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1:20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1:20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1:20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1:20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1:20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1:20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1:20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1:20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1:20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1:20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1:20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1:20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1:20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1:20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1:20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1:20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1:20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1:20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1:20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1:20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1:20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1:20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1:20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1:20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1:20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1:20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1:20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1:20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1:20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1:20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1:20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1:20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1:20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1:20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1:20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1:20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1:20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1:20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1:20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1:20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1:20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1:20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1:20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1:20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1:20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1:20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1:20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1:20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1:20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1:20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1:20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1:20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1:20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1:20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1:20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1:20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1:20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1:20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1:20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1:20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1:20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1:20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1:20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1:20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1:20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1:20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1:20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1:20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1:20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1:20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1:20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1:20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1:20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1:20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1:20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1:20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1:20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1:20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1:20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1:20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1:20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1:20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1:20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1:20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1:20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1:20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1:20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1:20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1:20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1:20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1:20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1:20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1:20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1:20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1:20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1:20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1:20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1:20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spans="1:20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1:20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1:20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1:20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spans="1:20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1:20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spans="1:20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1:20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1:20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1:20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1:20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spans="1:20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1:20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1:20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spans="1:20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spans="1:20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spans="1:20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spans="1:20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spans="1:20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spans="1:20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spans="1:20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spans="1:20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spans="1:20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1:20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spans="1:20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1:20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spans="1:20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spans="1:20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spans="1:20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spans="1:20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spans="1:20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1:20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spans="1:20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1:20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spans="1:20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spans="1:20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spans="1:20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spans="1:20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spans="1:20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spans="1:20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 spans="1:20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spans="1:20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spans="1:20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1:20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spans="1:20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spans="1:20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spans="1:20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spans="1:20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spans="1:20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spans="1:20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spans="1:20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spans="1:20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1:20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spans="1:20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spans="1:20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spans="1:20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spans="1:20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spans="1:20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 spans="1:20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spans="1:20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spans="1:20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spans="1:20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 spans="1:20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spans="1:20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spans="1:20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spans="1:20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spans="1:20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spans="1:20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 spans="1:20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1:20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 spans="1:20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spans="1:20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spans="1:20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spans="1:20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spans="1:20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spans="1:20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spans="1:20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spans="1:20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spans="1:20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spans="1:20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spans="1:20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spans="1:20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spans="1:20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spans="1:20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spans="1:20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spans="1:20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spans="1:20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spans="1:20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spans="1:20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spans="1:20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spans="1:20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spans="1:20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spans="1:20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spans="1:20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spans="1:20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spans="1:20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 spans="1:20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spans="1:20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 spans="1:20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spans="1:20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 spans="1:20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 spans="1:20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</row>
    <row r="555" spans="1:20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 spans="1:20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</row>
    <row r="557" spans="1:20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spans="1:20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 spans="1:20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spans="1:20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 spans="1:20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 spans="1:20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</row>
    <row r="563" spans="1:20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 spans="1:20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</row>
    <row r="565" spans="1:20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 spans="1:20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 spans="1:20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 spans="1:20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 spans="1:20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spans="1:20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spans="1:20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 spans="1:20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</row>
    <row r="573" spans="1:20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 spans="1:20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</row>
    <row r="575" spans="1:20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 spans="1:20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</row>
    <row r="577" spans="1:20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spans="1:20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spans="1:20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 spans="1:20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 spans="1:20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spans="1:20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</row>
    <row r="583" spans="1:20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 spans="1:20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</row>
    <row r="585" spans="1:20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spans="1:20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</row>
    <row r="587" spans="1:20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spans="1:20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</row>
    <row r="589" spans="1:20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spans="1:20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 spans="1:20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 spans="1:20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</row>
    <row r="593" spans="1:20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spans="1:20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 spans="1:20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spans="1:20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</row>
    <row r="597" spans="1:20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1:20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1:20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1:20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1:20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1:20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1:20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1:20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1:20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1:20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1:20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1:20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1:20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1:20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1:20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1:20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1:20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1:20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1:20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1:20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1:20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1:20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1:20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1:20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1:20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1:20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1:20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1:20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1:20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1:20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1:20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1:20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1:20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1:20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1:20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1:20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1:20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1:20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1:20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1:20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1:20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1:20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1:20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1:20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1:20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1:20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1:20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1:20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1:20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1:20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1:20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1:20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1:20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1:20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1:20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1:20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1:20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1:20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1:20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1:20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1:20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1:20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1:20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1:20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1:20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1:20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1:20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1:20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1:20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1:20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1:20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1:20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1:20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1:20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1:20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1:20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1:20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1:20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1:20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1:20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1:20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0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1:20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1:20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1:20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1:20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1:20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1:20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1:20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1:20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1:20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1:20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1:20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1:20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1:20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1:20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1:20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1:20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1:20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1:20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spans="1:20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1:20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1:20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  <row r="700" spans="1:20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</row>
    <row r="701" spans="1:20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</row>
    <row r="702" spans="1:20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</row>
    <row r="703" spans="1:20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</row>
    <row r="704" spans="1:20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</row>
    <row r="705" spans="1:20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</row>
    <row r="706" spans="1:20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</row>
    <row r="707" spans="1:20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</row>
    <row r="708" spans="1:20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</row>
    <row r="709" spans="1:20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 spans="1:20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</row>
    <row r="711" spans="1:20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</row>
    <row r="712" spans="1:20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</row>
    <row r="713" spans="1:20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</row>
    <row r="714" spans="1:20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</row>
    <row r="715" spans="1:20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</row>
    <row r="716" spans="1:20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</row>
    <row r="717" spans="1:20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</row>
    <row r="718" spans="1:20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</row>
    <row r="719" spans="1:20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</row>
    <row r="720" spans="1:20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</row>
    <row r="721" spans="1:20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</row>
    <row r="722" spans="1:20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</row>
    <row r="723" spans="1:20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</row>
    <row r="724" spans="1:20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</row>
    <row r="725" spans="1:20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</row>
    <row r="726" spans="1:20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</row>
    <row r="727" spans="1:20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</row>
    <row r="728" spans="1:20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</row>
    <row r="729" spans="1:20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</row>
    <row r="730" spans="1:20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</row>
    <row r="731" spans="1:20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</row>
    <row r="732" spans="1:20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</row>
    <row r="733" spans="1:20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</row>
    <row r="734" spans="1:20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</row>
    <row r="735" spans="1:20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</row>
    <row r="736" spans="1:20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</row>
    <row r="737" spans="1:20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</row>
    <row r="738" spans="1:20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</row>
    <row r="739" spans="1:20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</row>
    <row r="740" spans="1:20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</row>
    <row r="741" spans="1:20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</row>
    <row r="742" spans="1:20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</row>
    <row r="743" spans="1:20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</row>
    <row r="744" spans="1:20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</row>
    <row r="745" spans="1:20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</row>
    <row r="746" spans="1:20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</row>
    <row r="747" spans="1:20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</row>
    <row r="748" spans="1:20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</row>
    <row r="749" spans="1:20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</row>
    <row r="750" spans="1:20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</row>
    <row r="751" spans="1:20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</row>
    <row r="752" spans="1:20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</row>
    <row r="753" spans="1:20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</row>
    <row r="754" spans="1:20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</row>
    <row r="755" spans="1:20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</row>
    <row r="756" spans="1:20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</row>
    <row r="757" spans="1:20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</row>
    <row r="758" spans="1:20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</row>
    <row r="759" spans="1:20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</row>
    <row r="760" spans="1:20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</row>
    <row r="761" spans="1:20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</row>
    <row r="762" spans="1:20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</row>
    <row r="763" spans="1:20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</row>
    <row r="764" spans="1:20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</row>
    <row r="765" spans="1:20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</row>
    <row r="766" spans="1:20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</row>
    <row r="767" spans="1:20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</row>
    <row r="768" spans="1:20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</row>
    <row r="769" spans="1:20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</row>
    <row r="770" spans="1:20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</row>
    <row r="771" spans="1:20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</row>
    <row r="772" spans="1:20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</row>
    <row r="773" spans="1:20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</row>
    <row r="774" spans="1:20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</row>
    <row r="775" spans="1:20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</row>
    <row r="776" spans="1:20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</row>
    <row r="777" spans="1:20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</row>
    <row r="778" spans="1:20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</row>
    <row r="779" spans="1:20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</row>
    <row r="780" spans="1:20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</row>
    <row r="781" spans="1:20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</row>
    <row r="782" spans="1:20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</row>
    <row r="783" spans="1:20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</row>
    <row r="784" spans="1:20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</row>
    <row r="785" spans="1:20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</row>
    <row r="786" spans="1:20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</row>
    <row r="787" spans="1:20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</row>
    <row r="788" spans="1:20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</row>
    <row r="789" spans="1:20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</row>
    <row r="790" spans="1:20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</row>
    <row r="791" spans="1:20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</row>
    <row r="792" spans="1:20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</row>
    <row r="793" spans="1:20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</row>
    <row r="794" spans="1:20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</row>
    <row r="795" spans="1:20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</row>
    <row r="796" spans="1:20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</row>
    <row r="797" spans="1:20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</row>
    <row r="798" spans="1:20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</row>
    <row r="799" spans="1:20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</row>
    <row r="800" spans="1:20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</row>
    <row r="801" spans="1:20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</row>
    <row r="802" spans="1:20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</row>
    <row r="803" spans="1:20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</row>
    <row r="804" spans="1:20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</row>
    <row r="805" spans="1:20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</row>
    <row r="806" spans="1:20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</row>
    <row r="807" spans="1:20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</row>
    <row r="808" spans="1:20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</row>
    <row r="809" spans="1:20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</row>
    <row r="810" spans="1:20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</row>
    <row r="811" spans="1:20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</row>
    <row r="812" spans="1:20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</row>
    <row r="813" spans="1:20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</row>
    <row r="814" spans="1:20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</row>
    <row r="815" spans="1:20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</row>
    <row r="816" spans="1:20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</row>
    <row r="817" spans="1:20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</row>
    <row r="818" spans="1:20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</row>
    <row r="819" spans="1:20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</row>
    <row r="820" spans="1:20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</row>
    <row r="821" spans="1:20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</row>
    <row r="822" spans="1:20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</row>
    <row r="823" spans="1:20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</row>
    <row r="824" spans="1:20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</row>
    <row r="825" spans="1:20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</row>
    <row r="826" spans="1:20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</row>
    <row r="827" spans="1:20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</row>
    <row r="828" spans="1:20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</row>
    <row r="829" spans="1:20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</row>
    <row r="830" spans="1:20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</row>
    <row r="831" spans="1:20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</row>
    <row r="832" spans="1:20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</row>
    <row r="833" spans="1:20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</row>
    <row r="834" spans="1:20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</row>
    <row r="835" spans="1:20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</row>
    <row r="836" spans="1:20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</row>
    <row r="837" spans="1:20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</row>
    <row r="838" spans="1:20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</row>
    <row r="839" spans="1:20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</row>
    <row r="840" spans="1:20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</row>
    <row r="841" spans="1:20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</row>
    <row r="842" spans="1:20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</row>
    <row r="843" spans="1:20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</row>
    <row r="844" spans="1:20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</row>
    <row r="845" spans="1:20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</row>
    <row r="846" spans="1:20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</row>
    <row r="847" spans="1:20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</row>
    <row r="848" spans="1:20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</row>
    <row r="849" spans="1:20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</row>
    <row r="850" spans="1:20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</row>
    <row r="851" spans="1:20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</row>
    <row r="852" spans="1:20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</row>
    <row r="853" spans="1:20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</row>
    <row r="854" spans="1:20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</row>
    <row r="855" spans="1:20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</row>
    <row r="856" spans="1:20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</row>
    <row r="857" spans="1:20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</row>
    <row r="858" spans="1:20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</row>
    <row r="859" spans="1:20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</row>
    <row r="860" spans="1:20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</row>
    <row r="861" spans="1:20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</row>
    <row r="862" spans="1:20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</row>
    <row r="863" spans="1:20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</row>
    <row r="864" spans="1:20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</row>
    <row r="865" spans="1:20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</row>
    <row r="866" spans="1:20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</row>
    <row r="867" spans="1:20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</row>
    <row r="868" spans="1:20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</row>
    <row r="869" spans="1:20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</row>
    <row r="870" spans="1:20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</row>
    <row r="871" spans="1:20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</row>
    <row r="872" spans="1:20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</row>
    <row r="873" spans="1:20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</row>
    <row r="874" spans="1:20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</row>
    <row r="875" spans="1:20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</row>
    <row r="876" spans="1:20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</row>
    <row r="877" spans="1:20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</row>
    <row r="878" spans="1:20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</row>
    <row r="879" spans="1:20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</row>
    <row r="880" spans="1:20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</row>
    <row r="881" spans="1:20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</row>
    <row r="882" spans="1:20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</row>
    <row r="883" spans="1:20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</row>
    <row r="884" spans="1:20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</row>
    <row r="885" spans="1:20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</row>
    <row r="886" spans="1:20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</row>
    <row r="887" spans="1:20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</row>
    <row r="888" spans="1:20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</row>
    <row r="889" spans="1:20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</row>
    <row r="890" spans="1:20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</row>
    <row r="891" spans="1:20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</row>
    <row r="892" spans="1:20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</row>
    <row r="893" spans="1:20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</row>
    <row r="894" spans="1:20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</row>
    <row r="895" spans="1:20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</row>
    <row r="896" spans="1:20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</row>
    <row r="897" spans="1:20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</row>
    <row r="898" spans="1:20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</row>
    <row r="899" spans="1:20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</row>
    <row r="900" spans="1:20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</row>
    <row r="901" spans="1:20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</row>
    <row r="902" spans="1:20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</row>
    <row r="903" spans="1:20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</row>
    <row r="904" spans="1:20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</row>
    <row r="905" spans="1:20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</row>
    <row r="906" spans="1:20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</row>
    <row r="907" spans="1:20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</row>
    <row r="908" spans="1:20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</row>
    <row r="909" spans="1:20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</row>
    <row r="910" spans="1:20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</row>
    <row r="911" spans="1:20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</row>
    <row r="912" spans="1:20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</row>
    <row r="913" spans="1:20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</row>
    <row r="914" spans="1:20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</row>
    <row r="915" spans="1:20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</row>
    <row r="916" spans="1:20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</row>
    <row r="917" spans="1:20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</row>
    <row r="918" spans="1:20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</row>
    <row r="919" spans="1:20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</row>
    <row r="920" spans="1:20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</row>
    <row r="921" spans="1:20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</row>
    <row r="922" spans="1:20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</row>
    <row r="923" spans="1:20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</row>
    <row r="924" spans="1:20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</row>
    <row r="925" spans="1:20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</row>
    <row r="926" spans="1:20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</row>
    <row r="927" spans="1:20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</row>
    <row r="928" spans="1:20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</row>
    <row r="929" spans="1:20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</row>
    <row r="930" spans="1:20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</row>
    <row r="931" spans="1:20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</row>
    <row r="932" spans="1:20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</row>
    <row r="933" spans="1:20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</row>
    <row r="934" spans="1:20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</row>
    <row r="935" spans="1:20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</row>
    <row r="936" spans="1:20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</row>
    <row r="937" spans="1:20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</row>
    <row r="938" spans="1:20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</row>
    <row r="939" spans="1:20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</row>
    <row r="940" spans="1:20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</row>
    <row r="941" spans="1:20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</row>
    <row r="942" spans="1:20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</row>
    <row r="943" spans="1:20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</row>
    <row r="944" spans="1:20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</row>
    <row r="945" spans="1:20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</row>
    <row r="946" spans="1:20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</row>
    <row r="947" spans="1:20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</row>
    <row r="948" spans="1:20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</row>
    <row r="949" spans="1:20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</row>
    <row r="950" spans="1:20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</row>
    <row r="951" spans="1:20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</row>
    <row r="952" spans="1:20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</row>
    <row r="953" spans="1:20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</row>
    <row r="954" spans="1:20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</row>
    <row r="955" spans="1:20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</row>
    <row r="956" spans="1:20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</row>
    <row r="957" spans="1:20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</row>
    <row r="958" spans="1:20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</row>
    <row r="959" spans="1:20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</row>
    <row r="960" spans="1:20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</row>
    <row r="961" spans="1:20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</row>
    <row r="962" spans="1:20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</row>
    <row r="963" spans="1:20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</row>
    <row r="964" spans="1:20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</row>
    <row r="965" spans="1:20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</row>
    <row r="966" spans="1:20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</row>
    <row r="967" spans="1:20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</row>
    <row r="968" spans="1:20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</row>
    <row r="969" spans="1:20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</row>
    <row r="970" spans="1:20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</row>
    <row r="971" spans="1:20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</row>
    <row r="972" spans="1:20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</row>
    <row r="973" spans="1:20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</row>
    <row r="974" spans="1:20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</row>
    <row r="975" spans="1:20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</row>
    <row r="976" spans="1:20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</row>
    <row r="977" spans="1:20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</row>
    <row r="978" spans="1:20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</row>
    <row r="979" spans="1:20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</row>
    <row r="980" spans="1:20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</row>
    <row r="981" spans="1:20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</row>
    <row r="982" spans="1:20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</row>
    <row r="983" spans="1:20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</row>
    <row r="984" spans="1:20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</row>
    <row r="985" spans="1:20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</row>
    <row r="986" spans="1:20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</row>
    <row r="987" spans="1:20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</row>
    <row r="988" spans="1:20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</row>
    <row r="989" spans="1:20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</row>
    <row r="990" spans="1:20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</row>
    <row r="991" spans="1:20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</row>
    <row r="992" spans="1:20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</row>
    <row r="993" spans="1:20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</row>
    <row r="994" spans="1:20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</row>
    <row r="995" spans="1:20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</row>
    <row r="996" spans="1:20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</row>
    <row r="997" spans="1:20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</row>
  </sheetData>
  <mergeCells count="10">
    <mergeCell ref="A67:F67"/>
    <mergeCell ref="D79:F79"/>
    <mergeCell ref="D84:F84"/>
    <mergeCell ref="A1:F1"/>
    <mergeCell ref="A2:F2"/>
    <mergeCell ref="A3:F3"/>
    <mergeCell ref="A5:A6"/>
    <mergeCell ref="B5:B6"/>
    <mergeCell ref="C5:D5"/>
    <mergeCell ref="E5:F5"/>
  </mergeCells>
  <pageMargins left="0.59055118110236227" right="0.19685039370078741" top="0.51181102362204722" bottom="0.51181102362204722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7"/>
  <sheetViews>
    <sheetView workbookViewId="0">
      <selection activeCell="B9" sqref="B9"/>
    </sheetView>
  </sheetViews>
  <sheetFormatPr defaultColWidth="12.85546875" defaultRowHeight="15" x14ac:dyDescent="0.25"/>
  <cols>
    <col min="1" max="1" width="5.85546875" style="41" customWidth="1"/>
    <col min="2" max="2" width="47.42578125" style="41" customWidth="1"/>
    <col min="3" max="6" width="13.42578125" style="41" customWidth="1"/>
    <col min="7" max="13" width="10.28515625" style="41" customWidth="1"/>
    <col min="14" max="20" width="9.140625" style="41" customWidth="1"/>
    <col min="21" max="16384" width="12.85546875" style="41"/>
  </cols>
  <sheetData>
    <row r="1" spans="1:20" ht="18.75" x14ac:dyDescent="0.3">
      <c r="A1" s="44" t="s">
        <v>4</v>
      </c>
      <c r="B1" s="45"/>
      <c r="C1" s="45"/>
      <c r="D1" s="45"/>
      <c r="E1" s="45"/>
      <c r="F1" s="45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 x14ac:dyDescent="0.3">
      <c r="A2" s="46" t="s">
        <v>78</v>
      </c>
      <c r="B2" s="45"/>
      <c r="C2" s="45"/>
      <c r="D2" s="45"/>
      <c r="E2" s="45"/>
      <c r="F2" s="4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6.5" customHeight="1" x14ac:dyDescent="0.25">
      <c r="A3" s="47" t="s">
        <v>83</v>
      </c>
      <c r="B3" s="48"/>
      <c r="C3" s="48"/>
      <c r="D3" s="48"/>
      <c r="E3" s="48"/>
      <c r="F3" s="4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5.5" customHeight="1" x14ac:dyDescent="0.25">
      <c r="A4" s="7"/>
      <c r="B4" s="7"/>
      <c r="C4" s="8"/>
      <c r="D4" s="8"/>
      <c r="E4" s="8"/>
      <c r="F4" s="9" t="s">
        <v>5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8.75" customHeight="1" x14ac:dyDescent="0.25">
      <c r="A5" s="49" t="s">
        <v>6</v>
      </c>
      <c r="B5" s="49" t="s">
        <v>7</v>
      </c>
      <c r="C5" s="51" t="s">
        <v>8</v>
      </c>
      <c r="D5" s="52"/>
      <c r="E5" s="51" t="s">
        <v>9</v>
      </c>
      <c r="F5" s="52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33" customHeight="1" x14ac:dyDescent="0.25">
      <c r="A6" s="50"/>
      <c r="B6" s="50"/>
      <c r="C6" s="11" t="s">
        <v>10</v>
      </c>
      <c r="D6" s="11" t="s">
        <v>11</v>
      </c>
      <c r="E6" s="11" t="s">
        <v>10</v>
      </c>
      <c r="F6" s="11" t="s">
        <v>11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7.25" customHeight="1" x14ac:dyDescent="0.25">
      <c r="A7" s="12" t="s">
        <v>12</v>
      </c>
      <c r="B7" s="13" t="s">
        <v>13</v>
      </c>
      <c r="C7" s="14">
        <v>1</v>
      </c>
      <c r="D7" s="14">
        <f t="shared" ref="D7:F7" si="0">C7+1</f>
        <v>2</v>
      </c>
      <c r="E7" s="14">
        <f t="shared" si="0"/>
        <v>3</v>
      </c>
      <c r="F7" s="14">
        <f t="shared" si="0"/>
        <v>4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8.75" customHeight="1" x14ac:dyDescent="0.3">
      <c r="A8" s="16"/>
      <c r="B8" s="17" t="s">
        <v>14</v>
      </c>
      <c r="C8" s="18">
        <f t="shared" ref="C8:F8" si="1">C9+C58+C59+C66</f>
        <v>3783000</v>
      </c>
      <c r="D8" s="18">
        <f t="shared" si="1"/>
        <v>3447363</v>
      </c>
      <c r="E8" s="18">
        <f t="shared" si="1"/>
        <v>3900000</v>
      </c>
      <c r="F8" s="18">
        <f t="shared" si="1"/>
        <v>3564063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0" ht="18.75" customHeight="1" x14ac:dyDescent="0.3">
      <c r="A9" s="20" t="s">
        <v>15</v>
      </c>
      <c r="B9" s="21" t="s">
        <v>16</v>
      </c>
      <c r="C9" s="22">
        <f t="shared" ref="C9:F9" si="2">C10+C14+C21+C28+C35+C36+C39+C40+C45+C46+C47+C48+C49+C50+C51+C52+C54+C55+C56+C57</f>
        <v>3783000</v>
      </c>
      <c r="D9" s="22">
        <f>D10+D14+D21+D28+D35+D36+D39+D40+D45+D46+D47+D48+D49+D50+D51+D52+D54+D55+D56+D57</f>
        <v>3447363</v>
      </c>
      <c r="E9" s="22">
        <f t="shared" si="2"/>
        <v>3900000</v>
      </c>
      <c r="F9" s="22">
        <f t="shared" si="2"/>
        <v>3564063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 x14ac:dyDescent="0.3">
      <c r="A10" s="23">
        <v>1</v>
      </c>
      <c r="B10" s="24" t="s">
        <v>17</v>
      </c>
      <c r="C10" s="25">
        <f t="shared" ref="C10:F10" si="3">SUM(C11:C13)</f>
        <v>200000</v>
      </c>
      <c r="D10" s="25">
        <f t="shared" si="3"/>
        <v>200000</v>
      </c>
      <c r="E10" s="25">
        <f t="shared" si="3"/>
        <v>210000</v>
      </c>
      <c r="F10" s="25">
        <f t="shared" si="3"/>
        <v>210000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18.75" customHeight="1" x14ac:dyDescent="0.3">
      <c r="A11" s="23"/>
      <c r="B11" s="24" t="s">
        <v>18</v>
      </c>
      <c r="C11" s="25">
        <v>145000</v>
      </c>
      <c r="D11" s="25">
        <f t="shared" ref="D11:D13" si="4">C11</f>
        <v>145000</v>
      </c>
      <c r="E11" s="25">
        <v>145000</v>
      </c>
      <c r="F11" s="25">
        <f>E11</f>
        <v>145000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ht="18.75" customHeight="1" x14ac:dyDescent="0.3">
      <c r="A12" s="23"/>
      <c r="B12" s="24" t="s">
        <v>19</v>
      </c>
      <c r="C12" s="25">
        <v>5000</v>
      </c>
      <c r="D12" s="25">
        <f t="shared" si="4"/>
        <v>5000</v>
      </c>
      <c r="E12" s="25">
        <v>5000</v>
      </c>
      <c r="F12" s="25">
        <f>E12</f>
        <v>5000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8.75" customHeight="1" x14ac:dyDescent="0.3">
      <c r="A13" s="23"/>
      <c r="B13" s="24" t="s">
        <v>20</v>
      </c>
      <c r="C13" s="25">
        <v>50000</v>
      </c>
      <c r="D13" s="25">
        <f t="shared" si="4"/>
        <v>50000</v>
      </c>
      <c r="E13" s="25">
        <v>60000</v>
      </c>
      <c r="F13" s="25">
        <f>E13</f>
        <v>60000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ht="18.75" customHeight="1" x14ac:dyDescent="0.3">
      <c r="A14" s="23">
        <f>A10+1</f>
        <v>2</v>
      </c>
      <c r="B14" s="24" t="s">
        <v>21</v>
      </c>
      <c r="C14" s="25">
        <f t="shared" ref="C14:F14" si="5">SUM(C15:C20)</f>
        <v>80000</v>
      </c>
      <c r="D14" s="25">
        <f t="shared" si="5"/>
        <v>80000</v>
      </c>
      <c r="E14" s="25">
        <f t="shared" si="5"/>
        <v>85000</v>
      </c>
      <c r="F14" s="25">
        <f t="shared" si="5"/>
        <v>85000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.75" customHeight="1" x14ac:dyDescent="0.3">
      <c r="A15" s="23"/>
      <c r="B15" s="24" t="s">
        <v>18</v>
      </c>
      <c r="C15" s="25">
        <v>47700</v>
      </c>
      <c r="D15" s="25">
        <f t="shared" ref="D15:D18" si="6">C15</f>
        <v>47700</v>
      </c>
      <c r="E15" s="25">
        <v>50300</v>
      </c>
      <c r="F15" s="25">
        <f t="shared" ref="F15:F20" si="7">E15</f>
        <v>50300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pans="1:20" ht="18.75" customHeight="1" x14ac:dyDescent="0.3">
      <c r="A16" s="23"/>
      <c r="B16" s="24" t="s">
        <v>19</v>
      </c>
      <c r="C16" s="25">
        <v>26000</v>
      </c>
      <c r="D16" s="25">
        <f t="shared" si="6"/>
        <v>26000</v>
      </c>
      <c r="E16" s="25">
        <v>28400</v>
      </c>
      <c r="F16" s="25">
        <f t="shared" si="7"/>
        <v>28400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18.75" customHeight="1" x14ac:dyDescent="0.3">
      <c r="A17" s="23"/>
      <c r="B17" s="24" t="s">
        <v>22</v>
      </c>
      <c r="C17" s="25">
        <v>300</v>
      </c>
      <c r="D17" s="25">
        <f t="shared" si="6"/>
        <v>300</v>
      </c>
      <c r="E17" s="25">
        <v>300</v>
      </c>
      <c r="F17" s="25">
        <f t="shared" si="7"/>
        <v>300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1:20" ht="18.75" customHeight="1" x14ac:dyDescent="0.3">
      <c r="A18" s="23"/>
      <c r="B18" s="24" t="s">
        <v>23</v>
      </c>
      <c r="C18" s="25">
        <v>6000</v>
      </c>
      <c r="D18" s="25">
        <f t="shared" si="6"/>
        <v>6000</v>
      </c>
      <c r="E18" s="25">
        <v>6000</v>
      </c>
      <c r="F18" s="25">
        <f t="shared" si="7"/>
        <v>6000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ht="18.75" hidden="1" customHeight="1" x14ac:dyDescent="0.3">
      <c r="A19" s="23"/>
      <c r="B19" s="24" t="s">
        <v>24</v>
      </c>
      <c r="C19" s="25">
        <v>0</v>
      </c>
      <c r="D19" s="25">
        <f>[1]PL13!F20</f>
        <v>0</v>
      </c>
      <c r="E19" s="25">
        <v>0</v>
      </c>
      <c r="F19" s="25">
        <f t="shared" si="7"/>
        <v>0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8.75" hidden="1" customHeight="1" x14ac:dyDescent="0.3">
      <c r="A20" s="26"/>
      <c r="B20" s="24" t="s">
        <v>25</v>
      </c>
      <c r="C20" s="25">
        <v>0</v>
      </c>
      <c r="D20" s="25">
        <f>[1]PL13!F21</f>
        <v>0</v>
      </c>
      <c r="E20" s="25">
        <v>0</v>
      </c>
      <c r="F20" s="25">
        <f t="shared" si="7"/>
        <v>0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ht="18.75" x14ac:dyDescent="0.3">
      <c r="A21" s="23">
        <f>A14+1</f>
        <v>3</v>
      </c>
      <c r="B21" s="24" t="s">
        <v>26</v>
      </c>
      <c r="C21" s="25">
        <f t="shared" ref="C21:F21" si="8">SUM(C22:C27)</f>
        <v>85000</v>
      </c>
      <c r="D21" s="25">
        <f t="shared" si="8"/>
        <v>85000</v>
      </c>
      <c r="E21" s="25">
        <f t="shared" si="8"/>
        <v>95000</v>
      </c>
      <c r="F21" s="25">
        <f t="shared" si="8"/>
        <v>95000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ht="18.75" customHeight="1" x14ac:dyDescent="0.3">
      <c r="A22" s="23"/>
      <c r="B22" s="24" t="s">
        <v>18</v>
      </c>
      <c r="C22" s="25">
        <v>30000</v>
      </c>
      <c r="D22" s="25">
        <f t="shared" ref="D22:D25" si="9">C22</f>
        <v>30000</v>
      </c>
      <c r="E22" s="25">
        <v>35000</v>
      </c>
      <c r="F22" s="25">
        <f t="shared" ref="F22:F27" si="10">E22</f>
        <v>35000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18.75" customHeight="1" x14ac:dyDescent="0.3">
      <c r="A23" s="23"/>
      <c r="B23" s="24" t="s">
        <v>19</v>
      </c>
      <c r="C23" s="25">
        <v>54900</v>
      </c>
      <c r="D23" s="25">
        <f t="shared" si="9"/>
        <v>54900</v>
      </c>
      <c r="E23" s="25">
        <v>59900</v>
      </c>
      <c r="F23" s="25">
        <f t="shared" si="10"/>
        <v>59900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1:20" ht="18.75" customHeight="1" x14ac:dyDescent="0.3">
      <c r="A24" s="23"/>
      <c r="B24" s="24" t="s">
        <v>22</v>
      </c>
      <c r="C24" s="25">
        <v>100</v>
      </c>
      <c r="D24" s="25">
        <f t="shared" si="9"/>
        <v>100</v>
      </c>
      <c r="E24" s="25">
        <v>100</v>
      </c>
      <c r="F24" s="25">
        <f t="shared" si="10"/>
        <v>100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 x14ac:dyDescent="0.3">
      <c r="A25" s="23"/>
      <c r="B25" s="24" t="s">
        <v>23</v>
      </c>
      <c r="C25" s="25">
        <v>0</v>
      </c>
      <c r="D25" s="25">
        <f t="shared" si="9"/>
        <v>0</v>
      </c>
      <c r="E25" s="25">
        <v>0</v>
      </c>
      <c r="F25" s="25">
        <f t="shared" si="10"/>
        <v>0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ht="18.75" hidden="1" customHeight="1" x14ac:dyDescent="0.3">
      <c r="A26" s="23"/>
      <c r="B26" s="24" t="s">
        <v>27</v>
      </c>
      <c r="C26" s="25">
        <v>0</v>
      </c>
      <c r="D26" s="25">
        <v>0</v>
      </c>
      <c r="E26" s="25">
        <v>0</v>
      </c>
      <c r="F26" s="25">
        <f t="shared" si="10"/>
        <v>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ht="18.75" hidden="1" customHeight="1" x14ac:dyDescent="0.3">
      <c r="A27" s="23"/>
      <c r="B27" s="24" t="s">
        <v>25</v>
      </c>
      <c r="C27" s="25">
        <v>0</v>
      </c>
      <c r="D27" s="25">
        <f>[1]PL13!F28</f>
        <v>0</v>
      </c>
      <c r="E27" s="25">
        <v>0</v>
      </c>
      <c r="F27" s="25">
        <f t="shared" si="10"/>
        <v>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0" ht="18.75" customHeight="1" x14ac:dyDescent="0.3">
      <c r="A28" s="23">
        <f>A21+1</f>
        <v>4</v>
      </c>
      <c r="B28" s="24" t="s">
        <v>28</v>
      </c>
      <c r="C28" s="25">
        <f t="shared" ref="C28:F28" si="11">SUM(C29:C34)</f>
        <v>744000</v>
      </c>
      <c r="D28" s="25">
        <f t="shared" si="11"/>
        <v>744000</v>
      </c>
      <c r="E28" s="25">
        <f t="shared" si="11"/>
        <v>765800</v>
      </c>
      <c r="F28" s="25">
        <f t="shared" si="11"/>
        <v>765800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0" ht="18.75" customHeight="1" x14ac:dyDescent="0.3">
      <c r="A29" s="23"/>
      <c r="B29" s="24" t="s">
        <v>29</v>
      </c>
      <c r="C29" s="25">
        <v>430000</v>
      </c>
      <c r="D29" s="25">
        <f t="shared" ref="D29:D34" si="12">C29</f>
        <v>430000</v>
      </c>
      <c r="E29" s="25">
        <v>430795</v>
      </c>
      <c r="F29" s="25">
        <f t="shared" ref="F29:F35" si="13">E29</f>
        <v>430795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1:20" ht="18.75" customHeight="1" x14ac:dyDescent="0.3">
      <c r="A30" s="23"/>
      <c r="B30" s="24" t="s">
        <v>30</v>
      </c>
      <c r="C30" s="25">
        <v>150000</v>
      </c>
      <c r="D30" s="25">
        <f t="shared" si="12"/>
        <v>150000</v>
      </c>
      <c r="E30" s="25">
        <v>150965</v>
      </c>
      <c r="F30" s="25">
        <f t="shared" si="13"/>
        <v>150965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18.75" customHeight="1" x14ac:dyDescent="0.3">
      <c r="A31" s="23"/>
      <c r="B31" s="24" t="s">
        <v>20</v>
      </c>
      <c r="C31" s="25">
        <v>155000</v>
      </c>
      <c r="D31" s="25">
        <f t="shared" si="12"/>
        <v>155000</v>
      </c>
      <c r="E31" s="25">
        <v>175036</v>
      </c>
      <c r="F31" s="25">
        <f t="shared" si="13"/>
        <v>175036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18.75" customHeight="1" x14ac:dyDescent="0.3">
      <c r="A32" s="23"/>
      <c r="B32" s="24" t="s">
        <v>23</v>
      </c>
      <c r="C32" s="25">
        <v>9000</v>
      </c>
      <c r="D32" s="25">
        <f t="shared" si="12"/>
        <v>9000</v>
      </c>
      <c r="E32" s="25">
        <v>9004</v>
      </c>
      <c r="F32" s="25">
        <f t="shared" si="13"/>
        <v>9004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20" ht="18.75" hidden="1" customHeight="1" x14ac:dyDescent="0.3">
      <c r="A33" s="23"/>
      <c r="B33" s="24" t="s">
        <v>24</v>
      </c>
      <c r="C33" s="25">
        <v>0</v>
      </c>
      <c r="D33" s="25">
        <f t="shared" si="12"/>
        <v>0</v>
      </c>
      <c r="E33" s="25">
        <v>0</v>
      </c>
      <c r="F33" s="25">
        <f t="shared" si="13"/>
        <v>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:20" ht="18.75" hidden="1" customHeight="1" x14ac:dyDescent="0.3">
      <c r="A34" s="23"/>
      <c r="B34" s="24" t="s">
        <v>25</v>
      </c>
      <c r="C34" s="25">
        <v>0</v>
      </c>
      <c r="D34" s="25">
        <f t="shared" si="12"/>
        <v>0</v>
      </c>
      <c r="E34" s="25">
        <v>0</v>
      </c>
      <c r="F34" s="25">
        <f t="shared" si="13"/>
        <v>0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ht="18.75" customHeight="1" x14ac:dyDescent="0.3">
      <c r="A35" s="23">
        <f>A28+1</f>
        <v>5</v>
      </c>
      <c r="B35" s="24" t="s">
        <v>31</v>
      </c>
      <c r="C35" s="25">
        <v>405000</v>
      </c>
      <c r="D35" s="25">
        <f>C35</f>
        <v>405000</v>
      </c>
      <c r="E35" s="25">
        <v>417800</v>
      </c>
      <c r="F35" s="25">
        <f t="shared" si="13"/>
        <v>417800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18.75" customHeight="1" x14ac:dyDescent="0.3">
      <c r="A36" s="23">
        <f>A35+1</f>
        <v>6</v>
      </c>
      <c r="B36" s="24" t="s">
        <v>32</v>
      </c>
      <c r="C36" s="25">
        <f>C37+C38</f>
        <v>345000</v>
      </c>
      <c r="D36" s="25">
        <f>D37+D38</f>
        <v>128340</v>
      </c>
      <c r="E36" s="25">
        <f t="shared" ref="E36" si="14">E37+E38</f>
        <v>345000</v>
      </c>
      <c r="F36" s="25">
        <f>F37+F38</f>
        <v>128340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1:20" ht="33" customHeight="1" x14ac:dyDescent="0.3">
      <c r="A37" s="26" t="s">
        <v>33</v>
      </c>
      <c r="B37" s="27" t="s">
        <v>34</v>
      </c>
      <c r="C37" s="28">
        <v>128340</v>
      </c>
      <c r="D37" s="28">
        <f>C37</f>
        <v>128340</v>
      </c>
      <c r="E37" s="28">
        <v>128340</v>
      </c>
      <c r="F37" s="28">
        <f>E37</f>
        <v>128340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1:20" ht="18.75" customHeight="1" x14ac:dyDescent="0.3">
      <c r="A38" s="26" t="s">
        <v>33</v>
      </c>
      <c r="B38" s="27" t="s">
        <v>35</v>
      </c>
      <c r="C38" s="28">
        <v>216660</v>
      </c>
      <c r="D38" s="28">
        <v>0</v>
      </c>
      <c r="E38" s="28">
        <v>216660</v>
      </c>
      <c r="F38" s="28">
        <v>0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ht="18.75" customHeight="1" x14ac:dyDescent="0.3">
      <c r="A39" s="23">
        <f>A36+1</f>
        <v>7</v>
      </c>
      <c r="B39" s="24" t="s">
        <v>36</v>
      </c>
      <c r="C39" s="25">
        <v>187000</v>
      </c>
      <c r="D39" s="25">
        <f>C39</f>
        <v>187000</v>
      </c>
      <c r="E39" s="25">
        <v>191275</v>
      </c>
      <c r="F39" s="25">
        <f>E39</f>
        <v>191275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pans="1:20" ht="18.75" customHeight="1" x14ac:dyDescent="0.3">
      <c r="A40" s="23">
        <f>A39+1</f>
        <v>8</v>
      </c>
      <c r="B40" s="24" t="s">
        <v>37</v>
      </c>
      <c r="C40" s="25">
        <f>C41+C42</f>
        <v>93500</v>
      </c>
      <c r="D40" s="25">
        <f t="shared" ref="D40:F40" si="15">D41+D42</f>
        <v>64000</v>
      </c>
      <c r="E40" s="25">
        <f t="shared" si="15"/>
        <v>98190</v>
      </c>
      <c r="F40" s="25">
        <f t="shared" si="15"/>
        <v>68390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1:20" ht="18.75" customHeight="1" x14ac:dyDescent="0.3">
      <c r="A41" s="23" t="s">
        <v>33</v>
      </c>
      <c r="B41" s="27" t="s">
        <v>38</v>
      </c>
      <c r="C41" s="28">
        <v>29500</v>
      </c>
      <c r="D41" s="28">
        <f>[1]PL13!F42</f>
        <v>0</v>
      </c>
      <c r="E41" s="28">
        <v>29800</v>
      </c>
      <c r="F41" s="28">
        <v>0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20" ht="18.75" customHeight="1" x14ac:dyDescent="0.3">
      <c r="A42" s="23" t="s">
        <v>33</v>
      </c>
      <c r="B42" s="27" t="s">
        <v>39</v>
      </c>
      <c r="C42" s="28">
        <v>64000</v>
      </c>
      <c r="D42" s="28">
        <f>C42</f>
        <v>64000</v>
      </c>
      <c r="E42" s="28">
        <v>68390</v>
      </c>
      <c r="F42" s="28">
        <f>E42</f>
        <v>68390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ht="18.75" hidden="1" customHeight="1" x14ac:dyDescent="0.3">
      <c r="A43" s="23" t="s">
        <v>33</v>
      </c>
      <c r="B43" s="27" t="s">
        <v>40</v>
      </c>
      <c r="C43" s="25"/>
      <c r="D43" s="25"/>
      <c r="E43" s="25"/>
      <c r="F43" s="25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1:20" ht="18.75" hidden="1" customHeight="1" x14ac:dyDescent="0.3">
      <c r="A44" s="23" t="s">
        <v>33</v>
      </c>
      <c r="B44" s="27" t="s">
        <v>41</v>
      </c>
      <c r="C44" s="25"/>
      <c r="D44" s="25"/>
      <c r="E44" s="25"/>
      <c r="F44" s="25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1:20" ht="18.75" customHeight="1" x14ac:dyDescent="0.3">
      <c r="A45" s="23">
        <f>A40+1</f>
        <v>9</v>
      </c>
      <c r="B45" s="24" t="s">
        <v>42</v>
      </c>
      <c r="C45" s="25">
        <v>1000</v>
      </c>
      <c r="D45" s="25">
        <f t="shared" ref="D45:D51" si="16">C45</f>
        <v>1000</v>
      </c>
      <c r="E45" s="25">
        <v>1000</v>
      </c>
      <c r="F45" s="25">
        <f t="shared" ref="F45:F51" si="17">E45</f>
        <v>1000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</row>
    <row r="46" spans="1:20" ht="18.75" customHeight="1" x14ac:dyDescent="0.3">
      <c r="A46" s="23">
        <f t="shared" ref="A46:A52" si="18">A45+1</f>
        <v>10</v>
      </c>
      <c r="B46" s="24" t="s">
        <v>43</v>
      </c>
      <c r="C46" s="25">
        <v>6500</v>
      </c>
      <c r="D46" s="25">
        <f t="shared" si="16"/>
        <v>6500</v>
      </c>
      <c r="E46" s="25">
        <v>7310</v>
      </c>
      <c r="F46" s="25">
        <f t="shared" si="17"/>
        <v>7310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</row>
    <row r="47" spans="1:20" ht="18.75" customHeight="1" x14ac:dyDescent="0.3">
      <c r="A47" s="23">
        <f t="shared" si="18"/>
        <v>11</v>
      </c>
      <c r="B47" s="24" t="s">
        <v>44</v>
      </c>
      <c r="C47" s="25">
        <v>100000</v>
      </c>
      <c r="D47" s="25">
        <f t="shared" si="16"/>
        <v>100000</v>
      </c>
      <c r="E47" s="25">
        <v>104500</v>
      </c>
      <c r="F47" s="25">
        <f t="shared" si="17"/>
        <v>104500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1:20" ht="18.75" customHeight="1" x14ac:dyDescent="0.3">
      <c r="A48" s="23">
        <f t="shared" si="18"/>
        <v>12</v>
      </c>
      <c r="B48" s="24" t="s">
        <v>45</v>
      </c>
      <c r="C48" s="25">
        <v>100000</v>
      </c>
      <c r="D48" s="25">
        <f t="shared" si="16"/>
        <v>100000</v>
      </c>
      <c r="E48" s="25">
        <v>125000</v>
      </c>
      <c r="F48" s="25">
        <f t="shared" si="17"/>
        <v>125000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0" ht="18.75" x14ac:dyDescent="0.3">
      <c r="A49" s="23">
        <f t="shared" si="18"/>
        <v>13</v>
      </c>
      <c r="B49" s="24" t="s">
        <v>46</v>
      </c>
      <c r="C49" s="25">
        <v>700</v>
      </c>
      <c r="D49" s="25">
        <f t="shared" si="16"/>
        <v>700</v>
      </c>
      <c r="E49" s="25">
        <v>700</v>
      </c>
      <c r="F49" s="25">
        <f t="shared" si="17"/>
        <v>700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1:20" ht="18.75" customHeight="1" x14ac:dyDescent="0.3">
      <c r="A50" s="23">
        <f t="shared" si="18"/>
        <v>14</v>
      </c>
      <c r="B50" s="24" t="s">
        <v>47</v>
      </c>
      <c r="C50" s="25">
        <v>1260000</v>
      </c>
      <c r="D50" s="25">
        <f t="shared" si="16"/>
        <v>1260000</v>
      </c>
      <c r="E50" s="25">
        <v>1260000</v>
      </c>
      <c r="F50" s="25">
        <f t="shared" si="17"/>
        <v>1260000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0" ht="18.75" customHeight="1" x14ac:dyDescent="0.3">
      <c r="A51" s="23">
        <f t="shared" si="18"/>
        <v>15</v>
      </c>
      <c r="B51" s="24" t="s">
        <v>48</v>
      </c>
      <c r="C51" s="25">
        <v>0</v>
      </c>
      <c r="D51" s="25">
        <f t="shared" si="16"/>
        <v>0</v>
      </c>
      <c r="E51" s="25">
        <v>0</v>
      </c>
      <c r="F51" s="25">
        <f t="shared" si="17"/>
        <v>0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0" ht="18.75" customHeight="1" x14ac:dyDescent="0.3">
      <c r="A52" s="23">
        <f t="shared" si="18"/>
        <v>16</v>
      </c>
      <c r="B52" s="24" t="s">
        <v>49</v>
      </c>
      <c r="C52" s="25">
        <v>162800</v>
      </c>
      <c r="D52" s="25">
        <f>C52-C53</f>
        <v>73323</v>
      </c>
      <c r="E52" s="25">
        <v>169200</v>
      </c>
      <c r="F52" s="25">
        <f>E52-E53</f>
        <v>79723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0" ht="18.75" customHeight="1" x14ac:dyDescent="0.3">
      <c r="A53" s="26"/>
      <c r="B53" s="27" t="s">
        <v>50</v>
      </c>
      <c r="C53" s="28">
        <v>89477</v>
      </c>
      <c r="D53" s="28">
        <f>[1]PL13!F54</f>
        <v>0</v>
      </c>
      <c r="E53" s="28">
        <v>89477</v>
      </c>
      <c r="F53" s="28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  <row r="54" spans="1:20" ht="33" x14ac:dyDescent="0.3">
      <c r="A54" s="23">
        <f>A52+1</f>
        <v>17</v>
      </c>
      <c r="B54" s="24" t="s">
        <v>79</v>
      </c>
      <c r="C54" s="25">
        <v>5500</v>
      </c>
      <c r="D54" s="25">
        <f>C54</f>
        <v>5500</v>
      </c>
      <c r="E54" s="25">
        <v>7225</v>
      </c>
      <c r="F54" s="25">
        <f t="shared" ref="F54:F55" si="19">E54</f>
        <v>7225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</row>
    <row r="55" spans="1:20" ht="18.75" customHeight="1" x14ac:dyDescent="0.3">
      <c r="A55" s="23">
        <v>18</v>
      </c>
      <c r="B55" s="24" t="s">
        <v>80</v>
      </c>
      <c r="C55" s="25">
        <v>7000</v>
      </c>
      <c r="D55" s="25">
        <f>C55</f>
        <v>7000</v>
      </c>
      <c r="E55" s="25">
        <v>17000</v>
      </c>
      <c r="F55" s="25">
        <f t="shared" si="19"/>
        <v>17000</v>
      </c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</row>
    <row r="56" spans="1:20" ht="49.5" customHeight="1" x14ac:dyDescent="0.3">
      <c r="A56" s="23">
        <v>19</v>
      </c>
      <c r="B56" s="30" t="s">
        <v>51</v>
      </c>
      <c r="C56" s="25">
        <v>0</v>
      </c>
      <c r="D56" s="25">
        <f>[1]PL13!F57</f>
        <v>0</v>
      </c>
      <c r="E56" s="25">
        <v>0</v>
      </c>
      <c r="F56" s="25">
        <v>0</v>
      </c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1:20" ht="18.75" customHeight="1" x14ac:dyDescent="0.3">
      <c r="A57" s="23">
        <v>20</v>
      </c>
      <c r="B57" s="24" t="s">
        <v>52</v>
      </c>
      <c r="C57" s="25">
        <v>0</v>
      </c>
      <c r="D57" s="25">
        <f>[1]PL13!F58</f>
        <v>0</v>
      </c>
      <c r="E57" s="25">
        <v>0</v>
      </c>
      <c r="F57" s="25">
        <f t="shared" ref="F57:F58" si="20">E57</f>
        <v>0</v>
      </c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1:20" ht="18.75" customHeight="1" x14ac:dyDescent="0.3">
      <c r="A58" s="20" t="s">
        <v>53</v>
      </c>
      <c r="B58" s="21" t="s">
        <v>54</v>
      </c>
      <c r="C58" s="25">
        <v>0</v>
      </c>
      <c r="D58" s="22">
        <f>[1]PL13!F59</f>
        <v>0</v>
      </c>
      <c r="E58" s="25">
        <v>0</v>
      </c>
      <c r="F58" s="25">
        <f t="shared" si="20"/>
        <v>0</v>
      </c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1:20" ht="18.75" customHeight="1" x14ac:dyDescent="0.3">
      <c r="A59" s="20" t="s">
        <v>55</v>
      </c>
      <c r="B59" s="21" t="s">
        <v>56</v>
      </c>
      <c r="C59" s="25">
        <f t="shared" ref="C59:F59" si="21">SUM(C60:C65)</f>
        <v>0</v>
      </c>
      <c r="D59" s="25">
        <f t="shared" si="21"/>
        <v>0</v>
      </c>
      <c r="E59" s="25">
        <f t="shared" si="21"/>
        <v>0</v>
      </c>
      <c r="F59" s="25">
        <f t="shared" si="21"/>
        <v>0</v>
      </c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1:20" ht="18.75" hidden="1" customHeight="1" x14ac:dyDescent="0.3">
      <c r="A60" s="23">
        <v>1</v>
      </c>
      <c r="B60" s="24" t="s">
        <v>57</v>
      </c>
      <c r="C60" s="25">
        <v>0</v>
      </c>
      <c r="D60" s="25">
        <f>[1]PL13!F61</f>
        <v>0</v>
      </c>
      <c r="E60" s="25">
        <v>0</v>
      </c>
      <c r="F60" s="25">
        <v>0</v>
      </c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1:20" ht="18.75" hidden="1" customHeight="1" x14ac:dyDescent="0.3">
      <c r="A61" s="23">
        <f t="shared" ref="A61:A65" si="22">A60+1</f>
        <v>2</v>
      </c>
      <c r="B61" s="24" t="s">
        <v>58</v>
      </c>
      <c r="C61" s="25">
        <v>0</v>
      </c>
      <c r="D61" s="25">
        <f>[1]PL13!F62</f>
        <v>0</v>
      </c>
      <c r="E61" s="25">
        <v>0</v>
      </c>
      <c r="F61" s="25">
        <v>0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1:20" ht="18.75" hidden="1" customHeight="1" x14ac:dyDescent="0.3">
      <c r="A62" s="23">
        <f t="shared" si="22"/>
        <v>3</v>
      </c>
      <c r="B62" s="24" t="s">
        <v>59</v>
      </c>
      <c r="C62" s="25">
        <v>0</v>
      </c>
      <c r="D62" s="25">
        <f>[1]PL13!F63</f>
        <v>0</v>
      </c>
      <c r="E62" s="25">
        <v>0</v>
      </c>
      <c r="F62" s="25">
        <v>0</v>
      </c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1:20" ht="18.75" hidden="1" customHeight="1" x14ac:dyDescent="0.3">
      <c r="A63" s="23">
        <f t="shared" si="22"/>
        <v>4</v>
      </c>
      <c r="B63" s="24" t="s">
        <v>60</v>
      </c>
      <c r="C63" s="25">
        <v>0</v>
      </c>
      <c r="D63" s="25">
        <f>[1]PL13!F64</f>
        <v>0</v>
      </c>
      <c r="E63" s="25">
        <v>0</v>
      </c>
      <c r="F63" s="25">
        <v>0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</row>
    <row r="64" spans="1:20" ht="18.75" hidden="1" customHeight="1" x14ac:dyDescent="0.3">
      <c r="A64" s="23">
        <f t="shared" si="22"/>
        <v>5</v>
      </c>
      <c r="B64" s="24" t="s">
        <v>61</v>
      </c>
      <c r="C64" s="25">
        <v>0</v>
      </c>
      <c r="D64" s="25">
        <f>[1]PL13!F65</f>
        <v>0</v>
      </c>
      <c r="E64" s="25">
        <v>0</v>
      </c>
      <c r="F64" s="25">
        <v>0</v>
      </c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</row>
    <row r="65" spans="1:20" ht="18.75" hidden="1" customHeight="1" x14ac:dyDescent="0.3">
      <c r="A65" s="23">
        <f t="shared" si="22"/>
        <v>6</v>
      </c>
      <c r="B65" s="24" t="s">
        <v>62</v>
      </c>
      <c r="C65" s="25">
        <v>0</v>
      </c>
      <c r="D65" s="25">
        <f>[1]PL13!F66</f>
        <v>0</v>
      </c>
      <c r="E65" s="25">
        <v>0</v>
      </c>
      <c r="F65" s="25">
        <v>0</v>
      </c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</row>
    <row r="66" spans="1:20" ht="18.75" customHeight="1" x14ac:dyDescent="0.3">
      <c r="A66" s="31" t="s">
        <v>63</v>
      </c>
      <c r="B66" s="32" t="s">
        <v>64</v>
      </c>
      <c r="C66" s="33">
        <v>0</v>
      </c>
      <c r="D66" s="33">
        <v>0</v>
      </c>
      <c r="E66" s="33">
        <v>0</v>
      </c>
      <c r="F66" s="33">
        <v>0</v>
      </c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</row>
    <row r="67" spans="1:20" ht="20.25" hidden="1" customHeight="1" x14ac:dyDescent="0.3">
      <c r="A67" s="42" t="s">
        <v>65</v>
      </c>
      <c r="B67" s="43"/>
      <c r="C67" s="43"/>
      <c r="D67" s="43"/>
      <c r="E67" s="43"/>
      <c r="F67" s="4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20.25" hidden="1" customHeight="1" x14ac:dyDescent="0.25">
      <c r="A68" s="10"/>
      <c r="B68" s="40" t="s">
        <v>66</v>
      </c>
      <c r="C68" s="10"/>
      <c r="D68" s="10"/>
      <c r="E68" s="10"/>
      <c r="F68" s="10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20.25" hidden="1" customHeight="1" x14ac:dyDescent="0.25">
      <c r="A69" s="10"/>
      <c r="B69" s="40" t="s">
        <v>67</v>
      </c>
      <c r="C69" s="10"/>
      <c r="D69" s="10"/>
      <c r="E69" s="10"/>
      <c r="F69" s="10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20.25" hidden="1" customHeight="1" x14ac:dyDescent="0.25">
      <c r="A70" s="10"/>
      <c r="B70" s="40" t="s">
        <v>68</v>
      </c>
      <c r="C70" s="10"/>
      <c r="D70" s="10"/>
      <c r="E70" s="10"/>
      <c r="F70" s="10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20.25" hidden="1" customHeight="1" x14ac:dyDescent="0.25">
      <c r="A71" s="10"/>
      <c r="B71" s="35" t="s">
        <v>69</v>
      </c>
      <c r="C71" s="10"/>
      <c r="D71" s="10"/>
      <c r="E71" s="10"/>
      <c r="F71" s="10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20.25" hidden="1" customHeight="1" x14ac:dyDescent="0.25">
      <c r="A72" s="10"/>
      <c r="B72" s="36" t="s">
        <v>70</v>
      </c>
      <c r="C72" s="10"/>
      <c r="D72" s="10"/>
      <c r="E72" s="10"/>
      <c r="F72" s="10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20.25" hidden="1" customHeight="1" x14ac:dyDescent="0.25">
      <c r="A73" s="10"/>
      <c r="B73" s="35" t="s">
        <v>71</v>
      </c>
      <c r="C73" s="10"/>
      <c r="D73" s="10"/>
      <c r="E73" s="10"/>
      <c r="F73" s="10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20.25" hidden="1" customHeight="1" x14ac:dyDescent="0.25">
      <c r="A74" s="36"/>
      <c r="B74" s="36" t="s">
        <v>72</v>
      </c>
      <c r="C74" s="10"/>
      <c r="D74" s="10"/>
      <c r="E74" s="10"/>
      <c r="F74" s="10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20.25" hidden="1" customHeight="1" x14ac:dyDescent="0.25">
      <c r="A75" s="10"/>
      <c r="B75" s="40" t="s">
        <v>73</v>
      </c>
      <c r="C75" s="10"/>
      <c r="D75" s="10"/>
      <c r="E75" s="10"/>
      <c r="F75" s="10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20.25" hidden="1" customHeight="1" x14ac:dyDescent="0.25">
      <c r="A76" s="10"/>
      <c r="B76" s="40" t="s">
        <v>74</v>
      </c>
      <c r="C76" s="10"/>
      <c r="D76" s="10"/>
      <c r="E76" s="10"/>
      <c r="F76" s="10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20.25" hidden="1" customHeight="1" x14ac:dyDescent="0.25">
      <c r="A77" s="10"/>
      <c r="B77" s="40" t="s">
        <v>75</v>
      </c>
      <c r="C77" s="10"/>
      <c r="D77" s="10"/>
      <c r="E77" s="10"/>
      <c r="F77" s="10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8.75" customHeight="1" x14ac:dyDescent="0.3">
      <c r="A78" s="19"/>
      <c r="B78" s="37"/>
      <c r="C78" s="19"/>
      <c r="D78" s="19"/>
      <c r="E78" s="19"/>
      <c r="F78" s="19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8.75" customHeight="1" x14ac:dyDescent="0.3">
      <c r="A79" s="19"/>
      <c r="B79" s="19"/>
      <c r="C79" s="19"/>
      <c r="D79" s="44"/>
      <c r="E79" s="43"/>
      <c r="F79" s="4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8.75" customHeight="1" x14ac:dyDescent="0.3">
      <c r="A80" s="19"/>
      <c r="B80" s="19"/>
      <c r="C80" s="19"/>
      <c r="D80" s="19"/>
      <c r="E80" s="19"/>
      <c r="F80" s="19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8.75" customHeight="1" x14ac:dyDescent="0.3">
      <c r="A81" s="19"/>
      <c r="B81" s="19"/>
      <c r="C81" s="19"/>
      <c r="D81" s="19"/>
      <c r="E81" s="19"/>
      <c r="F81" s="19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8.75" customHeight="1" x14ac:dyDescent="0.3">
      <c r="A82" s="19"/>
      <c r="B82" s="19"/>
      <c r="C82" s="19"/>
      <c r="D82" s="19"/>
      <c r="E82" s="19"/>
      <c r="F82" s="19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8.75" customHeight="1" x14ac:dyDescent="0.3">
      <c r="A83" s="19"/>
      <c r="B83" s="19"/>
      <c r="C83" s="19"/>
      <c r="D83" s="19"/>
      <c r="E83" s="19"/>
      <c r="F83" s="19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8.75" customHeight="1" x14ac:dyDescent="0.3">
      <c r="A84" s="19"/>
      <c r="B84" s="19"/>
      <c r="C84" s="19"/>
      <c r="D84" s="44"/>
      <c r="E84" s="43"/>
      <c r="F84" s="4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8.75" customHeight="1" x14ac:dyDescent="0.3">
      <c r="A85" s="19"/>
      <c r="B85" s="37"/>
      <c r="C85" s="19"/>
      <c r="D85" s="19"/>
      <c r="E85" s="19"/>
      <c r="F85" s="19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1:20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1:20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1:20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1:20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1:20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1:20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1:20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1:20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1:20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:20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1:20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1:20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1:20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1:20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1:20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1:20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1:20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1:20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1:20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1:20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1:20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1:20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1:20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1:20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1:20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1:20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1:20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1:20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1:20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1:20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1:20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1:20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1:20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1:20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1:20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1:20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1:20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1:20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1:20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1:20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1:20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1:20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1:20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1:20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1:20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1:20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1:20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1:20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1:20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1:20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1:20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1:20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1:20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1:20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1:20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1:20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1:20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1:20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1:20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1:20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1:20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1:20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1:20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1:20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1:20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1:20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1:20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1:20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1:20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1:20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1:20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1:20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1:20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1:20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1:20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1:20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1:20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1:20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1:20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1:20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1:20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1:20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1:20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1:20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1:20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1:20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1:20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1:20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1:20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1:20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1:20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1:20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1:20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1:20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1:20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1:20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1:20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1:20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1:20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1:20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1:20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1:20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1:20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1:20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1:20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1:20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1:20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1:20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1:20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1:20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spans="1:20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1:20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1:20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1:20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spans="1:20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1:20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spans="1:20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1:20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1:20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1:20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1:20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spans="1:20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1:20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1:20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spans="1:20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spans="1:20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spans="1:20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spans="1:20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spans="1:20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spans="1:20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spans="1:20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spans="1:20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spans="1:20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1:20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spans="1:20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1:20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spans="1:20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spans="1:20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spans="1:20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spans="1:20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spans="1:20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1:20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spans="1:20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1:20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spans="1:20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spans="1:20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spans="1:20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spans="1:20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spans="1:20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spans="1:20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 spans="1:20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spans="1:20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spans="1:20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1:20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spans="1:20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spans="1:20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spans="1:20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spans="1:20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spans="1:20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spans="1:20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spans="1:20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spans="1:20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1:20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spans="1:20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spans="1:20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spans="1:20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spans="1:20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spans="1:20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 spans="1:20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spans="1:20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spans="1:20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spans="1:20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 spans="1:20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spans="1:20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spans="1:20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spans="1:20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spans="1:20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spans="1:20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 spans="1:20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1:20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 spans="1:20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spans="1:20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spans="1:20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spans="1:20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spans="1:20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spans="1:20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spans="1:20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spans="1:20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spans="1:20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spans="1:20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spans="1:20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spans="1:20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spans="1:20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spans="1:20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spans="1:20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spans="1:20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spans="1:20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spans="1:20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spans="1:20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spans="1:20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spans="1:20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spans="1:20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spans="1:20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spans="1:20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spans="1:20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spans="1:20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 spans="1:20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spans="1:20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 spans="1:20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spans="1:20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 spans="1:20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 spans="1:20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</row>
    <row r="555" spans="1:20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 spans="1:20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</row>
    <row r="557" spans="1:20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spans="1:20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 spans="1:20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spans="1:20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 spans="1:20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 spans="1:20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</row>
    <row r="563" spans="1:20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 spans="1:20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</row>
    <row r="565" spans="1:20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 spans="1:20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 spans="1:20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 spans="1:20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 spans="1:20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spans="1:20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spans="1:20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 spans="1:20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</row>
    <row r="573" spans="1:20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 spans="1:20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</row>
    <row r="575" spans="1:20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 spans="1:20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</row>
    <row r="577" spans="1:20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spans="1:20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spans="1:20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 spans="1:20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 spans="1:20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spans="1:20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</row>
    <row r="583" spans="1:20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 spans="1:20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</row>
    <row r="585" spans="1:20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spans="1:20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</row>
    <row r="587" spans="1:20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spans="1:20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</row>
    <row r="589" spans="1:20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spans="1:20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 spans="1:20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 spans="1:20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</row>
    <row r="593" spans="1:20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spans="1:20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 spans="1:20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spans="1:20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</row>
    <row r="597" spans="1:20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1:20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1:20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1:20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1:20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1:20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1:20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1:20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1:20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1:20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1:20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1:20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1:20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1:20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1:20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1:20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1:20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1:20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1:20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1:20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1:20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1:20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1:20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1:20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1:20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1:20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1:20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1:20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1:20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1:20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1:20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1:20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1:20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1:20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1:20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1:20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1:20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1:20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1:20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1:20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1:20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1:20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1:20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1:20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1:20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1:20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1:20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1:20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1:20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1:20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1:20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1:20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1:20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1:20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1:20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1:20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1:20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1:20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1:20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1:20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1:20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1:20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1:20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1:20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1:20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1:20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1:20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1:20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1:20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1:20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1:20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1:20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1:20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1:20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1:20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1:20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1:20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1:20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1:20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1:20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1:20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0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1:20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1:20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1:20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1:20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1:20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1:20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1:20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1:20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1:20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1:20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1:20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1:20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1:20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1:20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1:20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1:20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1:20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1:20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spans="1:20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1:20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1:20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  <row r="700" spans="1:20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</row>
    <row r="701" spans="1:20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</row>
    <row r="702" spans="1:20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</row>
    <row r="703" spans="1:20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</row>
    <row r="704" spans="1:20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</row>
    <row r="705" spans="1:20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</row>
    <row r="706" spans="1:20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</row>
    <row r="707" spans="1:20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</row>
    <row r="708" spans="1:20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</row>
    <row r="709" spans="1:20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 spans="1:20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</row>
    <row r="711" spans="1:20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</row>
    <row r="712" spans="1:20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</row>
    <row r="713" spans="1:20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</row>
    <row r="714" spans="1:20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</row>
    <row r="715" spans="1:20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</row>
    <row r="716" spans="1:20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</row>
    <row r="717" spans="1:20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</row>
    <row r="718" spans="1:20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</row>
    <row r="719" spans="1:20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</row>
    <row r="720" spans="1:20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</row>
    <row r="721" spans="1:20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</row>
    <row r="722" spans="1:20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</row>
    <row r="723" spans="1:20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</row>
    <row r="724" spans="1:20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</row>
    <row r="725" spans="1:20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</row>
    <row r="726" spans="1:20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</row>
    <row r="727" spans="1:20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</row>
    <row r="728" spans="1:20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</row>
    <row r="729" spans="1:20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</row>
    <row r="730" spans="1:20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</row>
    <row r="731" spans="1:20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</row>
    <row r="732" spans="1:20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</row>
    <row r="733" spans="1:20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</row>
    <row r="734" spans="1:20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</row>
    <row r="735" spans="1:20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</row>
    <row r="736" spans="1:20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</row>
    <row r="737" spans="1:20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</row>
    <row r="738" spans="1:20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</row>
    <row r="739" spans="1:20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</row>
    <row r="740" spans="1:20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</row>
    <row r="741" spans="1:20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</row>
    <row r="742" spans="1:20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</row>
    <row r="743" spans="1:20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</row>
    <row r="744" spans="1:20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</row>
    <row r="745" spans="1:20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</row>
    <row r="746" spans="1:20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</row>
    <row r="747" spans="1:20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</row>
    <row r="748" spans="1:20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</row>
    <row r="749" spans="1:20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</row>
    <row r="750" spans="1:20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</row>
    <row r="751" spans="1:20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</row>
    <row r="752" spans="1:20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</row>
    <row r="753" spans="1:20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</row>
    <row r="754" spans="1:20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</row>
    <row r="755" spans="1:20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</row>
    <row r="756" spans="1:20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</row>
    <row r="757" spans="1:20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</row>
    <row r="758" spans="1:20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</row>
    <row r="759" spans="1:20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</row>
    <row r="760" spans="1:20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</row>
    <row r="761" spans="1:20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</row>
    <row r="762" spans="1:20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</row>
    <row r="763" spans="1:20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</row>
    <row r="764" spans="1:20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</row>
    <row r="765" spans="1:20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</row>
    <row r="766" spans="1:20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</row>
    <row r="767" spans="1:20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</row>
    <row r="768" spans="1:20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</row>
    <row r="769" spans="1:20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</row>
    <row r="770" spans="1:20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</row>
    <row r="771" spans="1:20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</row>
    <row r="772" spans="1:20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</row>
    <row r="773" spans="1:20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</row>
    <row r="774" spans="1:20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</row>
    <row r="775" spans="1:20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</row>
    <row r="776" spans="1:20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</row>
    <row r="777" spans="1:20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</row>
    <row r="778" spans="1:20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</row>
    <row r="779" spans="1:20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</row>
    <row r="780" spans="1:20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</row>
    <row r="781" spans="1:20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</row>
    <row r="782" spans="1:20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</row>
    <row r="783" spans="1:20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</row>
    <row r="784" spans="1:20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</row>
    <row r="785" spans="1:20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</row>
    <row r="786" spans="1:20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</row>
    <row r="787" spans="1:20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</row>
    <row r="788" spans="1:20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</row>
    <row r="789" spans="1:20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</row>
    <row r="790" spans="1:20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</row>
    <row r="791" spans="1:20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</row>
    <row r="792" spans="1:20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</row>
    <row r="793" spans="1:20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</row>
    <row r="794" spans="1:20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</row>
    <row r="795" spans="1:20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</row>
    <row r="796" spans="1:20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</row>
    <row r="797" spans="1:20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</row>
    <row r="798" spans="1:20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</row>
    <row r="799" spans="1:20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</row>
    <row r="800" spans="1:20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</row>
    <row r="801" spans="1:20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</row>
    <row r="802" spans="1:20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</row>
    <row r="803" spans="1:20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</row>
    <row r="804" spans="1:20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</row>
    <row r="805" spans="1:20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</row>
    <row r="806" spans="1:20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</row>
    <row r="807" spans="1:20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</row>
    <row r="808" spans="1:20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</row>
    <row r="809" spans="1:20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</row>
    <row r="810" spans="1:20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</row>
    <row r="811" spans="1:20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</row>
    <row r="812" spans="1:20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</row>
    <row r="813" spans="1:20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</row>
    <row r="814" spans="1:20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</row>
    <row r="815" spans="1:20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</row>
    <row r="816" spans="1:20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</row>
    <row r="817" spans="1:20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</row>
    <row r="818" spans="1:20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</row>
    <row r="819" spans="1:20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</row>
    <row r="820" spans="1:20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</row>
    <row r="821" spans="1:20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</row>
    <row r="822" spans="1:20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</row>
    <row r="823" spans="1:20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</row>
    <row r="824" spans="1:20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</row>
    <row r="825" spans="1:20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</row>
    <row r="826" spans="1:20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</row>
    <row r="827" spans="1:20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</row>
    <row r="828" spans="1:20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</row>
    <row r="829" spans="1:20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</row>
    <row r="830" spans="1:20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</row>
    <row r="831" spans="1:20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</row>
    <row r="832" spans="1:20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</row>
    <row r="833" spans="1:20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</row>
    <row r="834" spans="1:20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</row>
    <row r="835" spans="1:20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</row>
    <row r="836" spans="1:20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</row>
    <row r="837" spans="1:20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</row>
    <row r="838" spans="1:20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</row>
    <row r="839" spans="1:20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</row>
    <row r="840" spans="1:20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</row>
    <row r="841" spans="1:20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</row>
    <row r="842" spans="1:20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</row>
    <row r="843" spans="1:20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</row>
    <row r="844" spans="1:20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</row>
    <row r="845" spans="1:20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</row>
    <row r="846" spans="1:20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</row>
    <row r="847" spans="1:20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</row>
    <row r="848" spans="1:20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</row>
    <row r="849" spans="1:20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</row>
    <row r="850" spans="1:20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</row>
    <row r="851" spans="1:20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</row>
    <row r="852" spans="1:20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</row>
    <row r="853" spans="1:20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</row>
    <row r="854" spans="1:20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</row>
    <row r="855" spans="1:20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</row>
    <row r="856" spans="1:20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</row>
    <row r="857" spans="1:20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</row>
    <row r="858" spans="1:20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</row>
    <row r="859" spans="1:20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</row>
    <row r="860" spans="1:20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</row>
    <row r="861" spans="1:20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</row>
    <row r="862" spans="1:20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</row>
    <row r="863" spans="1:20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</row>
    <row r="864" spans="1:20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</row>
    <row r="865" spans="1:20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</row>
    <row r="866" spans="1:20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</row>
    <row r="867" spans="1:20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</row>
    <row r="868" spans="1:20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</row>
    <row r="869" spans="1:20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</row>
    <row r="870" spans="1:20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</row>
    <row r="871" spans="1:20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</row>
    <row r="872" spans="1:20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</row>
    <row r="873" spans="1:20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</row>
    <row r="874" spans="1:20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</row>
    <row r="875" spans="1:20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</row>
    <row r="876" spans="1:20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</row>
    <row r="877" spans="1:20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</row>
    <row r="878" spans="1:20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</row>
    <row r="879" spans="1:20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</row>
    <row r="880" spans="1:20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</row>
    <row r="881" spans="1:20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</row>
    <row r="882" spans="1:20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</row>
    <row r="883" spans="1:20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</row>
    <row r="884" spans="1:20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</row>
    <row r="885" spans="1:20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</row>
    <row r="886" spans="1:20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</row>
    <row r="887" spans="1:20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</row>
    <row r="888" spans="1:20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</row>
    <row r="889" spans="1:20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</row>
    <row r="890" spans="1:20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</row>
    <row r="891" spans="1:20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</row>
    <row r="892" spans="1:20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</row>
    <row r="893" spans="1:20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</row>
    <row r="894" spans="1:20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</row>
    <row r="895" spans="1:20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</row>
    <row r="896" spans="1:20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</row>
    <row r="897" spans="1:20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</row>
    <row r="898" spans="1:20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</row>
    <row r="899" spans="1:20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</row>
    <row r="900" spans="1:20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</row>
    <row r="901" spans="1:20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</row>
    <row r="902" spans="1:20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</row>
    <row r="903" spans="1:20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</row>
    <row r="904" spans="1:20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</row>
    <row r="905" spans="1:20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</row>
    <row r="906" spans="1:20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</row>
    <row r="907" spans="1:20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</row>
    <row r="908" spans="1:20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</row>
    <row r="909" spans="1:20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</row>
    <row r="910" spans="1:20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</row>
    <row r="911" spans="1:20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</row>
    <row r="912" spans="1:20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</row>
    <row r="913" spans="1:20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</row>
    <row r="914" spans="1:20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</row>
    <row r="915" spans="1:20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</row>
    <row r="916" spans="1:20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</row>
    <row r="917" spans="1:20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</row>
    <row r="918" spans="1:20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</row>
    <row r="919" spans="1:20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</row>
    <row r="920" spans="1:20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</row>
    <row r="921" spans="1:20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</row>
    <row r="922" spans="1:20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</row>
    <row r="923" spans="1:20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</row>
    <row r="924" spans="1:20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</row>
    <row r="925" spans="1:20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</row>
    <row r="926" spans="1:20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</row>
    <row r="927" spans="1:20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</row>
    <row r="928" spans="1:20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</row>
    <row r="929" spans="1:20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</row>
    <row r="930" spans="1:20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</row>
    <row r="931" spans="1:20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</row>
    <row r="932" spans="1:20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</row>
    <row r="933" spans="1:20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</row>
    <row r="934" spans="1:20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</row>
    <row r="935" spans="1:20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</row>
    <row r="936" spans="1:20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</row>
    <row r="937" spans="1:20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</row>
    <row r="938" spans="1:20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</row>
    <row r="939" spans="1:20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</row>
    <row r="940" spans="1:20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</row>
    <row r="941" spans="1:20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</row>
    <row r="942" spans="1:20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</row>
    <row r="943" spans="1:20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</row>
    <row r="944" spans="1:20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</row>
    <row r="945" spans="1:20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</row>
    <row r="946" spans="1:20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</row>
    <row r="947" spans="1:20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</row>
    <row r="948" spans="1:20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</row>
    <row r="949" spans="1:20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</row>
    <row r="950" spans="1:20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</row>
    <row r="951" spans="1:20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</row>
    <row r="952" spans="1:20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</row>
    <row r="953" spans="1:20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</row>
    <row r="954" spans="1:20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</row>
    <row r="955" spans="1:20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</row>
    <row r="956" spans="1:20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</row>
    <row r="957" spans="1:20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</row>
    <row r="958" spans="1:20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</row>
    <row r="959" spans="1:20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</row>
    <row r="960" spans="1:20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</row>
    <row r="961" spans="1:20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</row>
    <row r="962" spans="1:20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</row>
    <row r="963" spans="1:20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</row>
    <row r="964" spans="1:20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</row>
    <row r="965" spans="1:20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</row>
    <row r="966" spans="1:20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</row>
    <row r="967" spans="1:20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</row>
    <row r="968" spans="1:20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</row>
    <row r="969" spans="1:20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</row>
    <row r="970" spans="1:20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</row>
    <row r="971" spans="1:20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</row>
    <row r="972" spans="1:20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</row>
    <row r="973" spans="1:20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</row>
    <row r="974" spans="1:20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</row>
    <row r="975" spans="1:20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</row>
    <row r="976" spans="1:20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</row>
    <row r="977" spans="1:20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</row>
    <row r="978" spans="1:20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</row>
    <row r="979" spans="1:20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</row>
    <row r="980" spans="1:20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</row>
    <row r="981" spans="1:20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</row>
    <row r="982" spans="1:20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</row>
    <row r="983" spans="1:20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</row>
    <row r="984" spans="1:20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</row>
    <row r="985" spans="1:20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</row>
    <row r="986" spans="1:20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</row>
    <row r="987" spans="1:20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</row>
    <row r="988" spans="1:20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</row>
    <row r="989" spans="1:20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</row>
    <row r="990" spans="1:20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</row>
    <row r="991" spans="1:20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</row>
    <row r="992" spans="1:20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</row>
    <row r="993" spans="1:20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</row>
    <row r="994" spans="1:20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</row>
    <row r="995" spans="1:20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</row>
    <row r="996" spans="1:20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</row>
    <row r="997" spans="1:20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</row>
  </sheetData>
  <mergeCells count="10">
    <mergeCell ref="A67:F67"/>
    <mergeCell ref="D79:F79"/>
    <mergeCell ref="D84:F84"/>
    <mergeCell ref="A1:F1"/>
    <mergeCell ref="A2:F2"/>
    <mergeCell ref="A3:F3"/>
    <mergeCell ref="A5:A6"/>
    <mergeCell ref="B5:B6"/>
    <mergeCell ref="C5:D5"/>
    <mergeCell ref="E5:F5"/>
  </mergeCells>
  <pageMargins left="0.59055118110236227" right="0.19685039370078741" top="0.51181102362204722" bottom="0.51181102362204722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tabSelected="1" workbookViewId="0">
      <selection activeCell="B12" sqref="B12"/>
    </sheetView>
  </sheetViews>
  <sheetFormatPr defaultColWidth="12.85546875" defaultRowHeight="15" x14ac:dyDescent="0.25"/>
  <cols>
    <col min="1" max="1" width="5.85546875" style="4" customWidth="1"/>
    <col min="2" max="2" width="47.42578125" style="4" customWidth="1"/>
    <col min="3" max="6" width="13.42578125" style="4" customWidth="1"/>
    <col min="7" max="13" width="10.28515625" style="4" customWidth="1"/>
    <col min="14" max="20" width="9.140625" style="4" customWidth="1"/>
    <col min="21" max="16384" width="12.85546875" style="4"/>
  </cols>
  <sheetData>
    <row r="1" spans="1:20" ht="15.75" customHeight="1" x14ac:dyDescent="0.25">
      <c r="A1" s="1" t="s">
        <v>0</v>
      </c>
      <c r="B1" s="2"/>
      <c r="C1" s="53" t="s">
        <v>1</v>
      </c>
      <c r="D1" s="43"/>
      <c r="E1" s="43"/>
      <c r="F1" s="4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.75" customHeight="1" x14ac:dyDescent="0.25">
      <c r="A2" s="5" t="s">
        <v>2</v>
      </c>
      <c r="B2" s="2"/>
      <c r="C2" s="53" t="s">
        <v>3</v>
      </c>
      <c r="D2" s="43"/>
      <c r="E2" s="43"/>
      <c r="F2" s="4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.75" x14ac:dyDescent="0.25">
      <c r="A3" s="5"/>
      <c r="B3" s="2"/>
      <c r="C3" s="6"/>
      <c r="D3" s="6"/>
      <c r="E3" s="6"/>
      <c r="F3" s="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 x14ac:dyDescent="0.3">
      <c r="A4" s="44" t="s">
        <v>4</v>
      </c>
      <c r="B4" s="45"/>
      <c r="C4" s="45"/>
      <c r="D4" s="45"/>
      <c r="E4" s="45"/>
      <c r="F4" s="4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8.75" x14ac:dyDescent="0.3">
      <c r="A5" s="46" t="s">
        <v>78</v>
      </c>
      <c r="B5" s="45"/>
      <c r="C5" s="45"/>
      <c r="D5" s="45"/>
      <c r="E5" s="45"/>
      <c r="F5" s="4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6.5" customHeight="1" x14ac:dyDescent="0.25">
      <c r="A6" s="47" t="s">
        <v>81</v>
      </c>
      <c r="B6" s="48"/>
      <c r="C6" s="48"/>
      <c r="D6" s="48"/>
      <c r="E6" s="48"/>
      <c r="F6" s="48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5.5" customHeight="1" x14ac:dyDescent="0.25">
      <c r="A7" s="7"/>
      <c r="B7" s="7"/>
      <c r="C7" s="8"/>
      <c r="D7" s="8"/>
      <c r="E7" s="8"/>
      <c r="F7" s="9" t="s">
        <v>5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8.75" customHeight="1" x14ac:dyDescent="0.25">
      <c r="A8" s="49" t="s">
        <v>6</v>
      </c>
      <c r="B8" s="49" t="s">
        <v>7</v>
      </c>
      <c r="C8" s="51" t="s">
        <v>8</v>
      </c>
      <c r="D8" s="52"/>
      <c r="E8" s="51" t="s">
        <v>9</v>
      </c>
      <c r="F8" s="52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33" customHeight="1" x14ac:dyDescent="0.25">
      <c r="A9" s="50"/>
      <c r="B9" s="50"/>
      <c r="C9" s="11" t="s">
        <v>10</v>
      </c>
      <c r="D9" s="11" t="s">
        <v>11</v>
      </c>
      <c r="E9" s="11" t="s">
        <v>10</v>
      </c>
      <c r="F9" s="11" t="s">
        <v>11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7.25" customHeight="1" x14ac:dyDescent="0.25">
      <c r="A10" s="12" t="s">
        <v>12</v>
      </c>
      <c r="B10" s="13" t="s">
        <v>13</v>
      </c>
      <c r="C10" s="14">
        <v>1</v>
      </c>
      <c r="D10" s="14">
        <f t="shared" ref="D10:F10" si="0">C10+1</f>
        <v>2</v>
      </c>
      <c r="E10" s="14">
        <f t="shared" si="0"/>
        <v>3</v>
      </c>
      <c r="F10" s="14">
        <f t="shared" si="0"/>
        <v>4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18.75" customHeight="1" x14ac:dyDescent="0.3">
      <c r="A11" s="16"/>
      <c r="B11" s="17" t="s">
        <v>14</v>
      </c>
      <c r="C11" s="18">
        <f t="shared" ref="C11:F11" si="1">C12+C61+C62+C69</f>
        <v>3783000</v>
      </c>
      <c r="D11" s="18">
        <f t="shared" si="1"/>
        <v>3447363</v>
      </c>
      <c r="E11" s="18">
        <f t="shared" si="1"/>
        <v>3900000</v>
      </c>
      <c r="F11" s="18">
        <f t="shared" si="1"/>
        <v>3564063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ht="18.75" customHeight="1" x14ac:dyDescent="0.3">
      <c r="A12" s="20" t="s">
        <v>15</v>
      </c>
      <c r="B12" s="21" t="s">
        <v>16</v>
      </c>
      <c r="C12" s="22">
        <f t="shared" ref="C12:F12" si="2">C13+C17+C24+C31+C38+C39+C42+C43+C48+C49+C50+C51+C52+C53+C54+C55+C57+C58+C59+C60</f>
        <v>3783000</v>
      </c>
      <c r="D12" s="22">
        <f>D13+D17+D24+D31+D38+D39+D42+D43+D48+D49+D50+D51+D52+D53+D54+D55+D57+D58+D59+D60</f>
        <v>3447363</v>
      </c>
      <c r="E12" s="22">
        <f t="shared" si="2"/>
        <v>3900000</v>
      </c>
      <c r="F12" s="22">
        <f t="shared" si="2"/>
        <v>3564063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8.75" customHeight="1" x14ac:dyDescent="0.3">
      <c r="A13" s="23">
        <v>1</v>
      </c>
      <c r="B13" s="24" t="s">
        <v>17</v>
      </c>
      <c r="C13" s="25">
        <f t="shared" ref="C13:F13" si="3">SUM(C14:C16)</f>
        <v>200000</v>
      </c>
      <c r="D13" s="25">
        <f t="shared" si="3"/>
        <v>200000</v>
      </c>
      <c r="E13" s="25">
        <f t="shared" si="3"/>
        <v>210000</v>
      </c>
      <c r="F13" s="25">
        <f t="shared" si="3"/>
        <v>210000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ht="18.75" customHeight="1" x14ac:dyDescent="0.3">
      <c r="A14" s="23"/>
      <c r="B14" s="24" t="s">
        <v>18</v>
      </c>
      <c r="C14" s="25">
        <v>145000</v>
      </c>
      <c r="D14" s="25">
        <f t="shared" ref="D14:D16" si="4">C14</f>
        <v>145000</v>
      </c>
      <c r="E14" s="25">
        <v>145000</v>
      </c>
      <c r="F14" s="25">
        <f>E14</f>
        <v>145000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.75" customHeight="1" x14ac:dyDescent="0.3">
      <c r="A15" s="23"/>
      <c r="B15" s="24" t="s">
        <v>19</v>
      </c>
      <c r="C15" s="25">
        <v>5000</v>
      </c>
      <c r="D15" s="25">
        <f t="shared" si="4"/>
        <v>5000</v>
      </c>
      <c r="E15" s="25">
        <v>5000</v>
      </c>
      <c r="F15" s="25">
        <f>E15</f>
        <v>5000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pans="1:20" ht="18.75" customHeight="1" x14ac:dyDescent="0.3">
      <c r="A16" s="23"/>
      <c r="B16" s="24" t="s">
        <v>20</v>
      </c>
      <c r="C16" s="25">
        <v>50000</v>
      </c>
      <c r="D16" s="25">
        <f t="shared" si="4"/>
        <v>50000</v>
      </c>
      <c r="E16" s="25">
        <v>60000</v>
      </c>
      <c r="F16" s="25">
        <f>E16</f>
        <v>60000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18.75" customHeight="1" x14ac:dyDescent="0.3">
      <c r="A17" s="23">
        <f>A13+1</f>
        <v>2</v>
      </c>
      <c r="B17" s="24" t="s">
        <v>21</v>
      </c>
      <c r="C17" s="25">
        <f t="shared" ref="C17:F17" si="5">SUM(C18:C23)</f>
        <v>80000</v>
      </c>
      <c r="D17" s="25">
        <f t="shared" si="5"/>
        <v>80000</v>
      </c>
      <c r="E17" s="25">
        <f t="shared" si="5"/>
        <v>85000</v>
      </c>
      <c r="F17" s="25">
        <f t="shared" si="5"/>
        <v>85000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1:20" ht="18.75" customHeight="1" x14ac:dyDescent="0.3">
      <c r="A18" s="23"/>
      <c r="B18" s="24" t="s">
        <v>18</v>
      </c>
      <c r="C18" s="25">
        <v>47700</v>
      </c>
      <c r="D18" s="25">
        <f t="shared" ref="D18:D21" si="6">C18</f>
        <v>47700</v>
      </c>
      <c r="E18" s="25">
        <v>50300</v>
      </c>
      <c r="F18" s="25">
        <f t="shared" ref="F18:F23" si="7">E18</f>
        <v>50300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ht="18.75" customHeight="1" x14ac:dyDescent="0.3">
      <c r="A19" s="23"/>
      <c r="B19" s="24" t="s">
        <v>19</v>
      </c>
      <c r="C19" s="25">
        <v>26000</v>
      </c>
      <c r="D19" s="25">
        <f t="shared" si="6"/>
        <v>26000</v>
      </c>
      <c r="E19" s="25">
        <v>28400</v>
      </c>
      <c r="F19" s="25">
        <f t="shared" si="7"/>
        <v>28400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8.75" customHeight="1" x14ac:dyDescent="0.3">
      <c r="A20" s="23"/>
      <c r="B20" s="24" t="s">
        <v>22</v>
      </c>
      <c r="C20" s="25">
        <v>300</v>
      </c>
      <c r="D20" s="25">
        <f t="shared" si="6"/>
        <v>300</v>
      </c>
      <c r="E20" s="25">
        <v>300</v>
      </c>
      <c r="F20" s="25">
        <f t="shared" si="7"/>
        <v>300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ht="18.75" customHeight="1" x14ac:dyDescent="0.3">
      <c r="A21" s="23"/>
      <c r="B21" s="24" t="s">
        <v>23</v>
      </c>
      <c r="C21" s="25">
        <v>6000</v>
      </c>
      <c r="D21" s="25">
        <f t="shared" si="6"/>
        <v>6000</v>
      </c>
      <c r="E21" s="25">
        <v>6000</v>
      </c>
      <c r="F21" s="25">
        <f t="shared" si="7"/>
        <v>6000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ht="18.75" hidden="1" customHeight="1" x14ac:dyDescent="0.3">
      <c r="A22" s="23"/>
      <c r="B22" s="24" t="s">
        <v>24</v>
      </c>
      <c r="C22" s="25">
        <v>0</v>
      </c>
      <c r="D22" s="25">
        <f>[1]PL13!F20</f>
        <v>0</v>
      </c>
      <c r="E22" s="25">
        <v>0</v>
      </c>
      <c r="F22" s="25">
        <f t="shared" si="7"/>
        <v>0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18.75" hidden="1" customHeight="1" x14ac:dyDescent="0.3">
      <c r="A23" s="26"/>
      <c r="B23" s="24" t="s">
        <v>25</v>
      </c>
      <c r="C23" s="25">
        <v>0</v>
      </c>
      <c r="D23" s="25">
        <f>[1]PL13!F21</f>
        <v>0</v>
      </c>
      <c r="E23" s="25">
        <v>0</v>
      </c>
      <c r="F23" s="25">
        <f t="shared" si="7"/>
        <v>0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1:20" ht="18.75" x14ac:dyDescent="0.3">
      <c r="A24" s="23">
        <f>A17+1</f>
        <v>3</v>
      </c>
      <c r="B24" s="24" t="s">
        <v>26</v>
      </c>
      <c r="C24" s="25">
        <f t="shared" ref="C24:F24" si="8">SUM(C25:C30)</f>
        <v>85000</v>
      </c>
      <c r="D24" s="25">
        <f t="shared" si="8"/>
        <v>85000</v>
      </c>
      <c r="E24" s="25">
        <f t="shared" si="8"/>
        <v>95000</v>
      </c>
      <c r="F24" s="25">
        <f t="shared" si="8"/>
        <v>95000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 x14ac:dyDescent="0.3">
      <c r="A25" s="23"/>
      <c r="B25" s="24" t="s">
        <v>18</v>
      </c>
      <c r="C25" s="25">
        <v>30000</v>
      </c>
      <c r="D25" s="25">
        <f t="shared" ref="D25:D28" si="9">C25</f>
        <v>30000</v>
      </c>
      <c r="E25" s="25">
        <v>35000</v>
      </c>
      <c r="F25" s="25">
        <f t="shared" ref="F25:F30" si="10">E25</f>
        <v>35000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ht="18.75" customHeight="1" x14ac:dyDescent="0.3">
      <c r="A26" s="23"/>
      <c r="B26" s="24" t="s">
        <v>19</v>
      </c>
      <c r="C26" s="25">
        <v>54900</v>
      </c>
      <c r="D26" s="25">
        <f t="shared" si="9"/>
        <v>54900</v>
      </c>
      <c r="E26" s="25">
        <v>59900</v>
      </c>
      <c r="F26" s="25">
        <f t="shared" si="10"/>
        <v>59900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ht="18.75" customHeight="1" x14ac:dyDescent="0.3">
      <c r="A27" s="23"/>
      <c r="B27" s="24" t="s">
        <v>22</v>
      </c>
      <c r="C27" s="25">
        <v>100</v>
      </c>
      <c r="D27" s="25">
        <f t="shared" si="9"/>
        <v>100</v>
      </c>
      <c r="E27" s="25">
        <v>100</v>
      </c>
      <c r="F27" s="25">
        <f t="shared" si="10"/>
        <v>100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0" ht="18.75" customHeight="1" x14ac:dyDescent="0.3">
      <c r="A28" s="23"/>
      <c r="B28" s="24" t="s">
        <v>23</v>
      </c>
      <c r="C28" s="25">
        <v>0</v>
      </c>
      <c r="D28" s="25">
        <f t="shared" si="9"/>
        <v>0</v>
      </c>
      <c r="E28" s="25">
        <v>0</v>
      </c>
      <c r="F28" s="25">
        <f t="shared" si="10"/>
        <v>0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0" ht="18.75" hidden="1" customHeight="1" x14ac:dyDescent="0.3">
      <c r="A29" s="23"/>
      <c r="B29" s="24" t="s">
        <v>27</v>
      </c>
      <c r="C29" s="25">
        <v>0</v>
      </c>
      <c r="D29" s="25">
        <v>0</v>
      </c>
      <c r="E29" s="25">
        <v>0</v>
      </c>
      <c r="F29" s="25">
        <f t="shared" si="10"/>
        <v>0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1:20" ht="18.75" hidden="1" customHeight="1" x14ac:dyDescent="0.3">
      <c r="A30" s="23"/>
      <c r="B30" s="24" t="s">
        <v>25</v>
      </c>
      <c r="C30" s="25">
        <v>0</v>
      </c>
      <c r="D30" s="25">
        <f>[1]PL13!F28</f>
        <v>0</v>
      </c>
      <c r="E30" s="25">
        <v>0</v>
      </c>
      <c r="F30" s="25">
        <f t="shared" si="10"/>
        <v>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18.75" customHeight="1" x14ac:dyDescent="0.3">
      <c r="A31" s="23">
        <f>A24+1</f>
        <v>4</v>
      </c>
      <c r="B31" s="24" t="s">
        <v>28</v>
      </c>
      <c r="C31" s="25">
        <f t="shared" ref="C31:F31" si="11">SUM(C32:C37)</f>
        <v>744000</v>
      </c>
      <c r="D31" s="25">
        <f t="shared" si="11"/>
        <v>744000</v>
      </c>
      <c r="E31" s="25">
        <f t="shared" si="11"/>
        <v>765800</v>
      </c>
      <c r="F31" s="25">
        <f t="shared" si="11"/>
        <v>765800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18.75" customHeight="1" x14ac:dyDescent="0.3">
      <c r="A32" s="23"/>
      <c r="B32" s="24" t="s">
        <v>29</v>
      </c>
      <c r="C32" s="25">
        <v>430000</v>
      </c>
      <c r="D32" s="25">
        <f t="shared" ref="D32:D37" si="12">C32</f>
        <v>430000</v>
      </c>
      <c r="E32" s="25">
        <v>430795</v>
      </c>
      <c r="F32" s="25">
        <f t="shared" ref="F32:F38" si="13">E32</f>
        <v>430795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20" ht="18.75" customHeight="1" x14ac:dyDescent="0.3">
      <c r="A33" s="23"/>
      <c r="B33" s="24" t="s">
        <v>30</v>
      </c>
      <c r="C33" s="25">
        <v>150000</v>
      </c>
      <c r="D33" s="25">
        <f t="shared" si="12"/>
        <v>150000</v>
      </c>
      <c r="E33" s="25">
        <v>150965</v>
      </c>
      <c r="F33" s="25">
        <f t="shared" si="13"/>
        <v>150965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:20" ht="18.75" customHeight="1" x14ac:dyDescent="0.3">
      <c r="A34" s="23"/>
      <c r="B34" s="24" t="s">
        <v>20</v>
      </c>
      <c r="C34" s="25">
        <v>155000</v>
      </c>
      <c r="D34" s="25">
        <f t="shared" si="12"/>
        <v>155000</v>
      </c>
      <c r="E34" s="25">
        <v>175036</v>
      </c>
      <c r="F34" s="25">
        <f t="shared" si="13"/>
        <v>175036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ht="18.75" customHeight="1" x14ac:dyDescent="0.3">
      <c r="A35" s="23"/>
      <c r="B35" s="24" t="s">
        <v>23</v>
      </c>
      <c r="C35" s="25">
        <v>9000</v>
      </c>
      <c r="D35" s="25">
        <f t="shared" si="12"/>
        <v>9000</v>
      </c>
      <c r="E35" s="25">
        <v>9004</v>
      </c>
      <c r="F35" s="25">
        <f t="shared" si="13"/>
        <v>9004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18.75" hidden="1" customHeight="1" x14ac:dyDescent="0.3">
      <c r="A36" s="23"/>
      <c r="B36" s="24" t="s">
        <v>24</v>
      </c>
      <c r="C36" s="25">
        <v>0</v>
      </c>
      <c r="D36" s="25">
        <f t="shared" si="12"/>
        <v>0</v>
      </c>
      <c r="E36" s="25">
        <v>0</v>
      </c>
      <c r="F36" s="25">
        <f t="shared" si="13"/>
        <v>0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1:20" ht="18.75" hidden="1" customHeight="1" x14ac:dyDescent="0.3">
      <c r="A37" s="23"/>
      <c r="B37" s="24" t="s">
        <v>25</v>
      </c>
      <c r="C37" s="25">
        <v>0</v>
      </c>
      <c r="D37" s="25">
        <f t="shared" si="12"/>
        <v>0</v>
      </c>
      <c r="E37" s="25">
        <v>0</v>
      </c>
      <c r="F37" s="25">
        <f t="shared" si="13"/>
        <v>0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1:20" ht="18.75" customHeight="1" x14ac:dyDescent="0.3">
      <c r="A38" s="23">
        <f>A31+1</f>
        <v>5</v>
      </c>
      <c r="B38" s="24" t="s">
        <v>31</v>
      </c>
      <c r="C38" s="25">
        <v>405000</v>
      </c>
      <c r="D38" s="25">
        <f>C38</f>
        <v>405000</v>
      </c>
      <c r="E38" s="25">
        <v>417800</v>
      </c>
      <c r="F38" s="25">
        <f t="shared" si="13"/>
        <v>417800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ht="18.75" customHeight="1" x14ac:dyDescent="0.3">
      <c r="A39" s="23">
        <f>A38+1</f>
        <v>6</v>
      </c>
      <c r="B39" s="24" t="s">
        <v>32</v>
      </c>
      <c r="C39" s="25">
        <f>C40+C41</f>
        <v>345000</v>
      </c>
      <c r="D39" s="25">
        <f>D40+D41</f>
        <v>128340</v>
      </c>
      <c r="E39" s="25">
        <f t="shared" ref="E39" si="14">E40+E41</f>
        <v>345000</v>
      </c>
      <c r="F39" s="25">
        <f>F40+F41</f>
        <v>128340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pans="1:20" ht="33" customHeight="1" x14ac:dyDescent="0.3">
      <c r="A40" s="26" t="s">
        <v>33</v>
      </c>
      <c r="B40" s="27" t="s">
        <v>34</v>
      </c>
      <c r="C40" s="28">
        <v>128340</v>
      </c>
      <c r="D40" s="28">
        <f>C40</f>
        <v>128340</v>
      </c>
      <c r="E40" s="28">
        <v>128340</v>
      </c>
      <c r="F40" s="28">
        <f>E40</f>
        <v>128340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1:20" ht="18.75" customHeight="1" x14ac:dyDescent="0.3">
      <c r="A41" s="26" t="s">
        <v>33</v>
      </c>
      <c r="B41" s="27" t="s">
        <v>35</v>
      </c>
      <c r="C41" s="28">
        <v>216660</v>
      </c>
      <c r="D41" s="28">
        <v>0</v>
      </c>
      <c r="E41" s="28">
        <v>216660</v>
      </c>
      <c r="F41" s="28">
        <v>0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20" ht="18.75" customHeight="1" x14ac:dyDescent="0.3">
      <c r="A42" s="23">
        <f>A39+1</f>
        <v>7</v>
      </c>
      <c r="B42" s="24" t="s">
        <v>36</v>
      </c>
      <c r="C42" s="25">
        <v>187000</v>
      </c>
      <c r="D42" s="25">
        <f>C42</f>
        <v>187000</v>
      </c>
      <c r="E42" s="25">
        <v>191275</v>
      </c>
      <c r="F42" s="25">
        <f>E42</f>
        <v>191275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ht="18.75" customHeight="1" x14ac:dyDescent="0.3">
      <c r="A43" s="23">
        <f>A42+1</f>
        <v>8</v>
      </c>
      <c r="B43" s="24" t="s">
        <v>37</v>
      </c>
      <c r="C43" s="25">
        <f>C44+C45</f>
        <v>93500</v>
      </c>
      <c r="D43" s="25">
        <f t="shared" ref="D43:F43" si="15">D44+D45</f>
        <v>64000</v>
      </c>
      <c r="E43" s="25">
        <f t="shared" si="15"/>
        <v>98190</v>
      </c>
      <c r="F43" s="25">
        <f t="shared" si="15"/>
        <v>68390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1:20" ht="18.75" customHeight="1" x14ac:dyDescent="0.3">
      <c r="A44" s="23" t="s">
        <v>33</v>
      </c>
      <c r="B44" s="27" t="s">
        <v>38</v>
      </c>
      <c r="C44" s="28">
        <v>29500</v>
      </c>
      <c r="D44" s="28">
        <f>[1]PL13!F42</f>
        <v>0</v>
      </c>
      <c r="E44" s="28">
        <v>29800</v>
      </c>
      <c r="F44" s="28">
        <v>0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1:20" ht="18.75" customHeight="1" x14ac:dyDescent="0.3">
      <c r="A45" s="23" t="s">
        <v>33</v>
      </c>
      <c r="B45" s="27" t="s">
        <v>39</v>
      </c>
      <c r="C45" s="28">
        <v>64000</v>
      </c>
      <c r="D45" s="28">
        <f>C45</f>
        <v>64000</v>
      </c>
      <c r="E45" s="28">
        <v>68390</v>
      </c>
      <c r="F45" s="28">
        <f>E45</f>
        <v>68390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</row>
    <row r="46" spans="1:20" ht="18.75" hidden="1" customHeight="1" x14ac:dyDescent="0.3">
      <c r="A46" s="23" t="s">
        <v>33</v>
      </c>
      <c r="B46" s="27" t="s">
        <v>40</v>
      </c>
      <c r="C46" s="25"/>
      <c r="D46" s="25"/>
      <c r="E46" s="25"/>
      <c r="F46" s="25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</row>
    <row r="47" spans="1:20" ht="18.75" hidden="1" customHeight="1" x14ac:dyDescent="0.3">
      <c r="A47" s="23" t="s">
        <v>33</v>
      </c>
      <c r="B47" s="27" t="s">
        <v>41</v>
      </c>
      <c r="C47" s="25"/>
      <c r="D47" s="25"/>
      <c r="E47" s="25"/>
      <c r="F47" s="25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1:20" ht="18.75" customHeight="1" x14ac:dyDescent="0.3">
      <c r="A48" s="23">
        <f>A43+1</f>
        <v>9</v>
      </c>
      <c r="B48" s="24" t="s">
        <v>42</v>
      </c>
      <c r="C48" s="25">
        <v>1000</v>
      </c>
      <c r="D48" s="25">
        <f t="shared" ref="D48:D54" si="16">C48</f>
        <v>1000</v>
      </c>
      <c r="E48" s="25">
        <v>1000</v>
      </c>
      <c r="F48" s="25">
        <f t="shared" ref="F48:F54" si="17">E48</f>
        <v>1000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0" ht="18.75" customHeight="1" x14ac:dyDescent="0.3">
      <c r="A49" s="23">
        <f t="shared" ref="A49:A55" si="18">A48+1</f>
        <v>10</v>
      </c>
      <c r="B49" s="24" t="s">
        <v>43</v>
      </c>
      <c r="C49" s="25">
        <v>6500</v>
      </c>
      <c r="D49" s="25">
        <f t="shared" si="16"/>
        <v>6500</v>
      </c>
      <c r="E49" s="25">
        <v>7310</v>
      </c>
      <c r="F49" s="25">
        <f t="shared" si="17"/>
        <v>7310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1:20" ht="18.75" customHeight="1" x14ac:dyDescent="0.3">
      <c r="A50" s="23">
        <f t="shared" si="18"/>
        <v>11</v>
      </c>
      <c r="B50" s="24" t="s">
        <v>44</v>
      </c>
      <c r="C50" s="25">
        <v>100000</v>
      </c>
      <c r="D50" s="25">
        <f t="shared" si="16"/>
        <v>100000</v>
      </c>
      <c r="E50" s="25">
        <v>104500</v>
      </c>
      <c r="F50" s="25">
        <f t="shared" si="17"/>
        <v>104500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0" ht="18.75" customHeight="1" x14ac:dyDescent="0.3">
      <c r="A51" s="23">
        <f t="shared" si="18"/>
        <v>12</v>
      </c>
      <c r="B51" s="24" t="s">
        <v>45</v>
      </c>
      <c r="C51" s="25">
        <v>100000</v>
      </c>
      <c r="D51" s="25">
        <f t="shared" si="16"/>
        <v>100000</v>
      </c>
      <c r="E51" s="25">
        <v>125000</v>
      </c>
      <c r="F51" s="25">
        <f t="shared" si="17"/>
        <v>125000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0" ht="18.75" x14ac:dyDescent="0.3">
      <c r="A52" s="23">
        <f t="shared" si="18"/>
        <v>13</v>
      </c>
      <c r="B52" s="24" t="s">
        <v>46</v>
      </c>
      <c r="C52" s="25">
        <v>700</v>
      </c>
      <c r="D52" s="25">
        <f t="shared" si="16"/>
        <v>700</v>
      </c>
      <c r="E52" s="25">
        <v>700</v>
      </c>
      <c r="F52" s="25">
        <f t="shared" si="17"/>
        <v>700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0" ht="18.75" customHeight="1" x14ac:dyDescent="0.3">
      <c r="A53" s="23">
        <f t="shared" si="18"/>
        <v>14</v>
      </c>
      <c r="B53" s="24" t="s">
        <v>47</v>
      </c>
      <c r="C53" s="25">
        <v>1260000</v>
      </c>
      <c r="D53" s="25">
        <f t="shared" si="16"/>
        <v>1260000</v>
      </c>
      <c r="E53" s="25">
        <v>1260000</v>
      </c>
      <c r="F53" s="25">
        <f t="shared" si="17"/>
        <v>1260000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0" ht="18.75" customHeight="1" x14ac:dyDescent="0.3">
      <c r="A54" s="23">
        <f t="shared" si="18"/>
        <v>15</v>
      </c>
      <c r="B54" s="24" t="s">
        <v>48</v>
      </c>
      <c r="C54" s="25">
        <v>0</v>
      </c>
      <c r="D54" s="25">
        <f t="shared" si="16"/>
        <v>0</v>
      </c>
      <c r="E54" s="25">
        <v>0</v>
      </c>
      <c r="F54" s="25">
        <f t="shared" si="17"/>
        <v>0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</row>
    <row r="55" spans="1:20" ht="18.75" customHeight="1" x14ac:dyDescent="0.3">
      <c r="A55" s="23">
        <f t="shared" si="18"/>
        <v>16</v>
      </c>
      <c r="B55" s="24" t="s">
        <v>49</v>
      </c>
      <c r="C55" s="25">
        <v>162800</v>
      </c>
      <c r="D55" s="25">
        <f>C55-C56</f>
        <v>73323</v>
      </c>
      <c r="E55" s="25">
        <v>169200</v>
      </c>
      <c r="F55" s="25">
        <f>E55-E56</f>
        <v>79723</v>
      </c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</row>
    <row r="56" spans="1:20" ht="18.75" customHeight="1" x14ac:dyDescent="0.3">
      <c r="A56" s="26"/>
      <c r="B56" s="27" t="s">
        <v>50</v>
      </c>
      <c r="C56" s="28">
        <v>89477</v>
      </c>
      <c r="D56" s="28">
        <f>[1]PL13!F54</f>
        <v>0</v>
      </c>
      <c r="E56" s="28">
        <v>89477</v>
      </c>
      <c r="F56" s="28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</row>
    <row r="57" spans="1:20" ht="33" x14ac:dyDescent="0.3">
      <c r="A57" s="23">
        <f>A55+1</f>
        <v>17</v>
      </c>
      <c r="B57" s="24" t="s">
        <v>79</v>
      </c>
      <c r="C57" s="25">
        <v>5500</v>
      </c>
      <c r="D57" s="25">
        <f>C57</f>
        <v>5500</v>
      </c>
      <c r="E57" s="25">
        <v>7225</v>
      </c>
      <c r="F57" s="25">
        <f t="shared" ref="F57:F58" si="19">E57</f>
        <v>7225</v>
      </c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1:20" ht="18.75" customHeight="1" x14ac:dyDescent="0.3">
      <c r="A58" s="23">
        <v>18</v>
      </c>
      <c r="B58" s="24" t="s">
        <v>80</v>
      </c>
      <c r="C58" s="25">
        <v>7000</v>
      </c>
      <c r="D58" s="25">
        <f>C58</f>
        <v>7000</v>
      </c>
      <c r="E58" s="25">
        <v>17000</v>
      </c>
      <c r="F58" s="25">
        <f t="shared" si="19"/>
        <v>17000</v>
      </c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1:20" ht="49.5" customHeight="1" x14ac:dyDescent="0.3">
      <c r="A59" s="23">
        <v>19</v>
      </c>
      <c r="B59" s="30" t="s">
        <v>51</v>
      </c>
      <c r="C59" s="25">
        <v>0</v>
      </c>
      <c r="D59" s="25">
        <f>[1]PL13!F57</f>
        <v>0</v>
      </c>
      <c r="E59" s="25">
        <v>0</v>
      </c>
      <c r="F59" s="25">
        <v>0</v>
      </c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1:20" ht="18.75" customHeight="1" x14ac:dyDescent="0.3">
      <c r="A60" s="23">
        <v>20</v>
      </c>
      <c r="B60" s="24" t="s">
        <v>52</v>
      </c>
      <c r="C60" s="25">
        <v>0</v>
      </c>
      <c r="D60" s="25">
        <f>[1]PL13!F58</f>
        <v>0</v>
      </c>
      <c r="E60" s="25">
        <v>0</v>
      </c>
      <c r="F60" s="25">
        <f t="shared" ref="F60:F61" si="20">E60</f>
        <v>0</v>
      </c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1:20" ht="18.75" customHeight="1" x14ac:dyDescent="0.3">
      <c r="A61" s="20" t="s">
        <v>53</v>
      </c>
      <c r="B61" s="21" t="s">
        <v>54</v>
      </c>
      <c r="C61" s="25">
        <v>0</v>
      </c>
      <c r="D61" s="22">
        <f>[1]PL13!F59</f>
        <v>0</v>
      </c>
      <c r="E61" s="25">
        <v>0</v>
      </c>
      <c r="F61" s="25">
        <f t="shared" si="20"/>
        <v>0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1:20" ht="18.75" customHeight="1" x14ac:dyDescent="0.3">
      <c r="A62" s="20" t="s">
        <v>55</v>
      </c>
      <c r="B62" s="21" t="s">
        <v>56</v>
      </c>
      <c r="C62" s="25">
        <f t="shared" ref="C62:F62" si="21">SUM(C63:C68)</f>
        <v>0</v>
      </c>
      <c r="D62" s="25">
        <f t="shared" si="21"/>
        <v>0</v>
      </c>
      <c r="E62" s="25">
        <f t="shared" si="21"/>
        <v>0</v>
      </c>
      <c r="F62" s="25">
        <f t="shared" si="21"/>
        <v>0</v>
      </c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1:20" ht="18.75" hidden="1" customHeight="1" x14ac:dyDescent="0.3">
      <c r="A63" s="23">
        <v>1</v>
      </c>
      <c r="B63" s="24" t="s">
        <v>57</v>
      </c>
      <c r="C63" s="25">
        <v>0</v>
      </c>
      <c r="D63" s="25">
        <f>[1]PL13!F61</f>
        <v>0</v>
      </c>
      <c r="E63" s="25">
        <v>0</v>
      </c>
      <c r="F63" s="25">
        <v>0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</row>
    <row r="64" spans="1:20" ht="18.75" hidden="1" customHeight="1" x14ac:dyDescent="0.3">
      <c r="A64" s="23">
        <f t="shared" ref="A64:A68" si="22">A63+1</f>
        <v>2</v>
      </c>
      <c r="B64" s="24" t="s">
        <v>58</v>
      </c>
      <c r="C64" s="25">
        <v>0</v>
      </c>
      <c r="D64" s="25">
        <f>[1]PL13!F62</f>
        <v>0</v>
      </c>
      <c r="E64" s="25">
        <v>0</v>
      </c>
      <c r="F64" s="25">
        <v>0</v>
      </c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</row>
    <row r="65" spans="1:20" ht="18.75" hidden="1" customHeight="1" x14ac:dyDescent="0.3">
      <c r="A65" s="23">
        <f t="shared" si="22"/>
        <v>3</v>
      </c>
      <c r="B65" s="24" t="s">
        <v>59</v>
      </c>
      <c r="C65" s="25">
        <v>0</v>
      </c>
      <c r="D65" s="25">
        <f>[1]PL13!F63</f>
        <v>0</v>
      </c>
      <c r="E65" s="25">
        <v>0</v>
      </c>
      <c r="F65" s="25">
        <v>0</v>
      </c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</row>
    <row r="66" spans="1:20" ht="18.75" hidden="1" customHeight="1" x14ac:dyDescent="0.3">
      <c r="A66" s="23">
        <f t="shared" si="22"/>
        <v>4</v>
      </c>
      <c r="B66" s="24" t="s">
        <v>60</v>
      </c>
      <c r="C66" s="25">
        <v>0</v>
      </c>
      <c r="D66" s="25">
        <f>[1]PL13!F64</f>
        <v>0</v>
      </c>
      <c r="E66" s="25">
        <v>0</v>
      </c>
      <c r="F66" s="25">
        <v>0</v>
      </c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</row>
    <row r="67" spans="1:20" ht="18.75" hidden="1" customHeight="1" x14ac:dyDescent="0.3">
      <c r="A67" s="23">
        <f t="shared" si="22"/>
        <v>5</v>
      </c>
      <c r="B67" s="24" t="s">
        <v>61</v>
      </c>
      <c r="C67" s="25">
        <v>0</v>
      </c>
      <c r="D67" s="25">
        <f>[1]PL13!F65</f>
        <v>0</v>
      </c>
      <c r="E67" s="25">
        <v>0</v>
      </c>
      <c r="F67" s="25">
        <v>0</v>
      </c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</row>
    <row r="68" spans="1:20" ht="18.75" hidden="1" customHeight="1" x14ac:dyDescent="0.3">
      <c r="A68" s="23">
        <f t="shared" si="22"/>
        <v>6</v>
      </c>
      <c r="B68" s="24" t="s">
        <v>62</v>
      </c>
      <c r="C68" s="25">
        <v>0</v>
      </c>
      <c r="D68" s="25">
        <f>[1]PL13!F66</f>
        <v>0</v>
      </c>
      <c r="E68" s="25">
        <v>0</v>
      </c>
      <c r="F68" s="25">
        <v>0</v>
      </c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</row>
    <row r="69" spans="1:20" ht="18.75" customHeight="1" x14ac:dyDescent="0.3">
      <c r="A69" s="31" t="s">
        <v>63</v>
      </c>
      <c r="B69" s="32" t="s">
        <v>64</v>
      </c>
      <c r="C69" s="33">
        <v>0</v>
      </c>
      <c r="D69" s="33">
        <v>0</v>
      </c>
      <c r="E69" s="33">
        <v>0</v>
      </c>
      <c r="F69" s="33">
        <v>0</v>
      </c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</row>
    <row r="70" spans="1:20" ht="20.25" hidden="1" customHeight="1" x14ac:dyDescent="0.3">
      <c r="A70" s="42" t="s">
        <v>65</v>
      </c>
      <c r="B70" s="43"/>
      <c r="C70" s="43"/>
      <c r="D70" s="43"/>
      <c r="E70" s="43"/>
      <c r="F70" s="4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20.25" hidden="1" customHeight="1" x14ac:dyDescent="0.25">
      <c r="A71" s="10"/>
      <c r="B71" s="34" t="s">
        <v>66</v>
      </c>
      <c r="C71" s="10"/>
      <c r="D71" s="10"/>
      <c r="E71" s="10"/>
      <c r="F71" s="10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20.25" hidden="1" customHeight="1" x14ac:dyDescent="0.25">
      <c r="A72" s="10"/>
      <c r="B72" s="34" t="s">
        <v>67</v>
      </c>
      <c r="C72" s="10"/>
      <c r="D72" s="10"/>
      <c r="E72" s="10"/>
      <c r="F72" s="10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20.25" hidden="1" customHeight="1" x14ac:dyDescent="0.25">
      <c r="A73" s="10"/>
      <c r="B73" s="34" t="s">
        <v>68</v>
      </c>
      <c r="C73" s="10"/>
      <c r="D73" s="10"/>
      <c r="E73" s="10"/>
      <c r="F73" s="10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20.25" hidden="1" customHeight="1" x14ac:dyDescent="0.25">
      <c r="A74" s="10"/>
      <c r="B74" s="35" t="s">
        <v>69</v>
      </c>
      <c r="C74" s="10"/>
      <c r="D74" s="10"/>
      <c r="E74" s="10"/>
      <c r="F74" s="10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20.25" hidden="1" customHeight="1" x14ac:dyDescent="0.25">
      <c r="A75" s="10"/>
      <c r="B75" s="36" t="s">
        <v>70</v>
      </c>
      <c r="C75" s="10"/>
      <c r="D75" s="10"/>
      <c r="E75" s="10"/>
      <c r="F75" s="10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20.25" hidden="1" customHeight="1" x14ac:dyDescent="0.25">
      <c r="A76" s="10"/>
      <c r="B76" s="35" t="s">
        <v>71</v>
      </c>
      <c r="C76" s="10"/>
      <c r="D76" s="10"/>
      <c r="E76" s="10"/>
      <c r="F76" s="10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20.25" hidden="1" customHeight="1" x14ac:dyDescent="0.25">
      <c r="A77" s="36"/>
      <c r="B77" s="36" t="s">
        <v>72</v>
      </c>
      <c r="C77" s="10"/>
      <c r="D77" s="10"/>
      <c r="E77" s="10"/>
      <c r="F77" s="10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20.25" hidden="1" customHeight="1" x14ac:dyDescent="0.25">
      <c r="A78" s="10"/>
      <c r="B78" s="34" t="s">
        <v>73</v>
      </c>
      <c r="C78" s="10"/>
      <c r="D78" s="10"/>
      <c r="E78" s="10"/>
      <c r="F78" s="10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20.25" hidden="1" customHeight="1" x14ac:dyDescent="0.25">
      <c r="A79" s="10"/>
      <c r="B79" s="34" t="s">
        <v>74</v>
      </c>
      <c r="C79" s="10"/>
      <c r="D79" s="10"/>
      <c r="E79" s="10"/>
      <c r="F79" s="10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20.25" hidden="1" customHeight="1" x14ac:dyDescent="0.25">
      <c r="A80" s="10"/>
      <c r="B80" s="34" t="s">
        <v>75</v>
      </c>
      <c r="C80" s="10"/>
      <c r="D80" s="10"/>
      <c r="E80" s="10"/>
      <c r="F80" s="10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8.75" customHeight="1" x14ac:dyDescent="0.3">
      <c r="A81" s="19"/>
      <c r="B81" s="37"/>
      <c r="C81" s="19"/>
      <c r="D81" s="19"/>
      <c r="E81" s="19"/>
      <c r="F81" s="19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8.75" customHeight="1" x14ac:dyDescent="0.3">
      <c r="A82" s="19"/>
      <c r="B82" s="19"/>
      <c r="C82" s="19"/>
      <c r="D82" s="44" t="s">
        <v>76</v>
      </c>
      <c r="E82" s="43"/>
      <c r="F82" s="4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8.75" customHeight="1" x14ac:dyDescent="0.3">
      <c r="A83" s="19"/>
      <c r="B83" s="19"/>
      <c r="C83" s="19"/>
      <c r="D83" s="19"/>
      <c r="E83" s="19"/>
      <c r="F83" s="19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8.75" customHeight="1" x14ac:dyDescent="0.3">
      <c r="A84" s="19"/>
      <c r="B84" s="19"/>
      <c r="C84" s="19"/>
      <c r="D84" s="19"/>
      <c r="E84" s="19"/>
      <c r="F84" s="19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8.75" customHeight="1" x14ac:dyDescent="0.3">
      <c r="A85" s="19"/>
      <c r="B85" s="19"/>
      <c r="C85" s="19"/>
      <c r="D85" s="19"/>
      <c r="E85" s="19"/>
      <c r="F85" s="19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8.75" customHeight="1" x14ac:dyDescent="0.3">
      <c r="A86" s="19"/>
      <c r="B86" s="19"/>
      <c r="C86" s="19"/>
      <c r="D86" s="19"/>
      <c r="E86" s="19"/>
      <c r="F86" s="19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8.75" customHeight="1" x14ac:dyDescent="0.3">
      <c r="A87" s="19"/>
      <c r="B87" s="19"/>
      <c r="C87" s="19"/>
      <c r="D87" s="44" t="s">
        <v>77</v>
      </c>
      <c r="E87" s="43"/>
      <c r="F87" s="4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8.75" customHeight="1" x14ac:dyDescent="0.3">
      <c r="A88" s="19"/>
      <c r="B88" s="37"/>
      <c r="C88" s="19"/>
      <c r="D88" s="19"/>
      <c r="E88" s="19"/>
      <c r="F88" s="19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1:20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1:20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1:20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1:20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1:20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1:20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1:20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1:20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1:20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:20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1:20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1:20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1:20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1:20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1:20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1:20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1:20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1:20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1:20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1:20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1:20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1:20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1:20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1:20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1:20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1:20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1:20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1:20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1:20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1:20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1:20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1:20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1:20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1:20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1:20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1:20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1:20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1:20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1:20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1:20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1:20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1:20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1:20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1:20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1:20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1:20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1:20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1:20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1:20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1:20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1:20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1:20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1:20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1:20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1:20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1:20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1:20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1:20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1:20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1:20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1:20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1:20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1:20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1:20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1:20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1:20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1:20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1:20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1:20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1:20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1:20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1:20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1:20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1:20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1:20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1:20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1:20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1:20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1:20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1:20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1:20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1:20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1:20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1:20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1:20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1:20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1:20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1:20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1:20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1:20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1:20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1:20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1:20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1:20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1:20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1:20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1:20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1:20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1:20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1:20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1:20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1:20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1:20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1:20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1:20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1:20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1:20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1:20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1:20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1:20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spans="1:20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1:20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1:20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1:20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spans="1:20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1:20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spans="1:20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1:20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1:20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1:20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1:20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spans="1:20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1:20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1:20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spans="1:20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spans="1:20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spans="1:20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spans="1:20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spans="1:20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spans="1:20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spans="1:20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spans="1:20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spans="1:20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1:20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spans="1:20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1:20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spans="1:20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spans="1:20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spans="1:20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spans="1:20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spans="1:20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1:20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spans="1:20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1:20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spans="1:20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spans="1:20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spans="1:20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spans="1:20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spans="1:20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spans="1:20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 spans="1:20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spans="1:20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spans="1:20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1:20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spans="1:20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spans="1:20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spans="1:20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spans="1:20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spans="1:20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spans="1:20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spans="1:20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spans="1:20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1:20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spans="1:20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spans="1:20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spans="1:20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spans="1:20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spans="1:20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 spans="1:20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spans="1:20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spans="1:20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spans="1:20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 spans="1:20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spans="1:20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spans="1:20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spans="1:20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spans="1:20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spans="1:20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 spans="1:20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1:20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 spans="1:20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spans="1:20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spans="1:20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spans="1:20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spans="1:20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spans="1:20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spans="1:20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spans="1:20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spans="1:20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spans="1:20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spans="1:20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spans="1:20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spans="1:20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spans="1:20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spans="1:20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spans="1:20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spans="1:20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spans="1:20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spans="1:20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spans="1:20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spans="1:20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spans="1:20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spans="1:20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spans="1:20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spans="1:20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spans="1:20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 spans="1:20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spans="1:20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 spans="1:20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spans="1:20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 spans="1:20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 spans="1:20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</row>
    <row r="555" spans="1:20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 spans="1:20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</row>
    <row r="557" spans="1:20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spans="1:20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 spans="1:20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spans="1:20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 spans="1:20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 spans="1:20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</row>
    <row r="563" spans="1:20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 spans="1:20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</row>
    <row r="565" spans="1:20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 spans="1:20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 spans="1:20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 spans="1:20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 spans="1:20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spans="1:20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spans="1:20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 spans="1:20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</row>
    <row r="573" spans="1:20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 spans="1:20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</row>
    <row r="575" spans="1:20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 spans="1:20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</row>
    <row r="577" spans="1:20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spans="1:20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spans="1:20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 spans="1:20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 spans="1:20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spans="1:20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</row>
    <row r="583" spans="1:20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 spans="1:20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</row>
    <row r="585" spans="1:20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spans="1:20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</row>
    <row r="587" spans="1:20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spans="1:20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</row>
    <row r="589" spans="1:20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spans="1:20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 spans="1:20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 spans="1:20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</row>
    <row r="593" spans="1:20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spans="1:20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 spans="1:20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spans="1:20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</row>
    <row r="597" spans="1:20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1:20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1:20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1:20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1:20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1:20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1:20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1:20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1:20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1:20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1:20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1:20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1:20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1:20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1:20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1:20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1:20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1:20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1:20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1:20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1:20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1:20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1:20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1:20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1:20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1:20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1:20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1:20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1:20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1:20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1:20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1:20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1:20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1:20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1:20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1:20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1:20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1:20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1:20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1:20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1:20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1:20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1:20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1:20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1:20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1:20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1:20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1:20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1:20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1:20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1:20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1:20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1:20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1:20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1:20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1:20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1:20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1:20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1:20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1:20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1:20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1:20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1:20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1:20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1:20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1:20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1:20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1:20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1:20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1:20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1:20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1:20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1:20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1:20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1:20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1:20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1:20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1:20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1:20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1:20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1:20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0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1:20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1:20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1:20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1:20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1:20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1:20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1:20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1:20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1:20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1:20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1:20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1:20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1:20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1:20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1:20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1:20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1:20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1:20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spans="1:20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1:20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1:20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  <row r="700" spans="1:20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</row>
    <row r="701" spans="1:20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</row>
    <row r="702" spans="1:20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</row>
    <row r="703" spans="1:20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</row>
    <row r="704" spans="1:20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</row>
    <row r="705" spans="1:20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</row>
    <row r="706" spans="1:20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</row>
    <row r="707" spans="1:20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</row>
    <row r="708" spans="1:20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</row>
    <row r="709" spans="1:20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 spans="1:20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</row>
    <row r="711" spans="1:20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</row>
    <row r="712" spans="1:20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</row>
    <row r="713" spans="1:20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</row>
    <row r="714" spans="1:20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</row>
    <row r="715" spans="1:20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</row>
    <row r="716" spans="1:20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</row>
    <row r="717" spans="1:20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</row>
    <row r="718" spans="1:20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</row>
    <row r="719" spans="1:20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</row>
    <row r="720" spans="1:20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</row>
    <row r="721" spans="1:20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</row>
    <row r="722" spans="1:20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</row>
    <row r="723" spans="1:20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</row>
    <row r="724" spans="1:20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</row>
    <row r="725" spans="1:20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</row>
    <row r="726" spans="1:20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</row>
    <row r="727" spans="1:20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</row>
    <row r="728" spans="1:20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</row>
    <row r="729" spans="1:20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</row>
    <row r="730" spans="1:20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</row>
    <row r="731" spans="1:20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</row>
    <row r="732" spans="1:20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</row>
    <row r="733" spans="1:20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</row>
    <row r="734" spans="1:20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</row>
    <row r="735" spans="1:20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</row>
    <row r="736" spans="1:20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</row>
    <row r="737" spans="1:20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</row>
    <row r="738" spans="1:20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</row>
    <row r="739" spans="1:20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</row>
    <row r="740" spans="1:20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</row>
    <row r="741" spans="1:20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</row>
    <row r="742" spans="1:20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</row>
    <row r="743" spans="1:20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</row>
    <row r="744" spans="1:20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</row>
    <row r="745" spans="1:20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</row>
    <row r="746" spans="1:20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</row>
    <row r="747" spans="1:20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</row>
    <row r="748" spans="1:20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</row>
    <row r="749" spans="1:20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</row>
    <row r="750" spans="1:20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</row>
    <row r="751" spans="1:20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</row>
    <row r="752" spans="1:20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</row>
    <row r="753" spans="1:20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</row>
    <row r="754" spans="1:20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</row>
    <row r="755" spans="1:20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</row>
    <row r="756" spans="1:20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</row>
    <row r="757" spans="1:20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</row>
    <row r="758" spans="1:20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</row>
    <row r="759" spans="1:20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</row>
    <row r="760" spans="1:20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</row>
    <row r="761" spans="1:20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</row>
    <row r="762" spans="1:20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</row>
    <row r="763" spans="1:20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</row>
    <row r="764" spans="1:20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</row>
    <row r="765" spans="1:20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</row>
    <row r="766" spans="1:20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</row>
    <row r="767" spans="1:20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</row>
    <row r="768" spans="1:20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</row>
    <row r="769" spans="1:20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</row>
    <row r="770" spans="1:20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</row>
    <row r="771" spans="1:20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</row>
    <row r="772" spans="1:20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</row>
    <row r="773" spans="1:20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</row>
    <row r="774" spans="1:20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</row>
    <row r="775" spans="1:20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</row>
    <row r="776" spans="1:20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</row>
    <row r="777" spans="1:20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</row>
    <row r="778" spans="1:20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</row>
    <row r="779" spans="1:20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</row>
    <row r="780" spans="1:20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</row>
    <row r="781" spans="1:20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</row>
    <row r="782" spans="1:20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</row>
    <row r="783" spans="1:20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</row>
    <row r="784" spans="1:20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</row>
    <row r="785" spans="1:20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</row>
    <row r="786" spans="1:20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</row>
    <row r="787" spans="1:20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</row>
    <row r="788" spans="1:20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</row>
    <row r="789" spans="1:20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</row>
    <row r="790" spans="1:20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</row>
    <row r="791" spans="1:20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</row>
    <row r="792" spans="1:20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</row>
    <row r="793" spans="1:20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</row>
    <row r="794" spans="1:20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</row>
    <row r="795" spans="1:20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</row>
    <row r="796" spans="1:20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</row>
    <row r="797" spans="1:20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</row>
    <row r="798" spans="1:20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</row>
    <row r="799" spans="1:20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</row>
    <row r="800" spans="1:20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</row>
    <row r="801" spans="1:20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</row>
    <row r="802" spans="1:20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</row>
    <row r="803" spans="1:20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</row>
    <row r="804" spans="1:20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</row>
    <row r="805" spans="1:20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</row>
    <row r="806" spans="1:20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</row>
    <row r="807" spans="1:20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</row>
    <row r="808" spans="1:20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</row>
    <row r="809" spans="1:20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</row>
    <row r="810" spans="1:20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</row>
    <row r="811" spans="1:20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</row>
    <row r="812" spans="1:20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</row>
    <row r="813" spans="1:20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</row>
    <row r="814" spans="1:20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</row>
    <row r="815" spans="1:20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</row>
    <row r="816" spans="1:20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</row>
    <row r="817" spans="1:20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</row>
    <row r="818" spans="1:20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</row>
    <row r="819" spans="1:20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</row>
    <row r="820" spans="1:20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</row>
    <row r="821" spans="1:20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</row>
    <row r="822" spans="1:20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</row>
    <row r="823" spans="1:20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</row>
    <row r="824" spans="1:20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</row>
    <row r="825" spans="1:20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</row>
    <row r="826" spans="1:20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</row>
    <row r="827" spans="1:20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</row>
    <row r="828" spans="1:20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</row>
    <row r="829" spans="1:20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</row>
    <row r="830" spans="1:20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</row>
    <row r="831" spans="1:20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</row>
    <row r="832" spans="1:20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</row>
    <row r="833" spans="1:20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</row>
    <row r="834" spans="1:20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</row>
    <row r="835" spans="1:20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</row>
    <row r="836" spans="1:20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</row>
    <row r="837" spans="1:20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</row>
    <row r="838" spans="1:20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</row>
    <row r="839" spans="1:20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</row>
    <row r="840" spans="1:20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</row>
    <row r="841" spans="1:20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</row>
    <row r="842" spans="1:20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</row>
    <row r="843" spans="1:20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</row>
    <row r="844" spans="1:20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</row>
    <row r="845" spans="1:20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</row>
    <row r="846" spans="1:20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</row>
    <row r="847" spans="1:20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</row>
    <row r="848" spans="1:20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</row>
    <row r="849" spans="1:20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</row>
    <row r="850" spans="1:20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</row>
    <row r="851" spans="1:20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</row>
    <row r="852" spans="1:20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</row>
    <row r="853" spans="1:20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</row>
    <row r="854" spans="1:20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</row>
    <row r="855" spans="1:20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</row>
    <row r="856" spans="1:20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</row>
    <row r="857" spans="1:20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</row>
    <row r="858" spans="1:20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</row>
    <row r="859" spans="1:20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</row>
    <row r="860" spans="1:20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</row>
    <row r="861" spans="1:20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</row>
    <row r="862" spans="1:20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</row>
    <row r="863" spans="1:20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</row>
    <row r="864" spans="1:20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</row>
    <row r="865" spans="1:20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</row>
    <row r="866" spans="1:20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</row>
    <row r="867" spans="1:20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</row>
    <row r="868" spans="1:20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</row>
    <row r="869" spans="1:20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</row>
    <row r="870" spans="1:20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</row>
    <row r="871" spans="1:20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</row>
    <row r="872" spans="1:20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</row>
    <row r="873" spans="1:20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</row>
    <row r="874" spans="1:20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</row>
    <row r="875" spans="1:20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</row>
    <row r="876" spans="1:20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</row>
    <row r="877" spans="1:20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</row>
    <row r="878" spans="1:20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</row>
    <row r="879" spans="1:20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</row>
    <row r="880" spans="1:20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</row>
    <row r="881" spans="1:20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</row>
    <row r="882" spans="1:20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</row>
    <row r="883" spans="1:20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</row>
    <row r="884" spans="1:20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</row>
    <row r="885" spans="1:20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</row>
    <row r="886" spans="1:20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</row>
    <row r="887" spans="1:20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</row>
    <row r="888" spans="1:20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</row>
    <row r="889" spans="1:20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</row>
    <row r="890" spans="1:20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</row>
    <row r="891" spans="1:20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</row>
    <row r="892" spans="1:20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</row>
    <row r="893" spans="1:20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</row>
    <row r="894" spans="1:20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</row>
    <row r="895" spans="1:20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</row>
    <row r="896" spans="1:20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</row>
    <row r="897" spans="1:20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</row>
    <row r="898" spans="1:20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</row>
    <row r="899" spans="1:20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</row>
    <row r="900" spans="1:20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</row>
    <row r="901" spans="1:20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</row>
    <row r="902" spans="1:20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</row>
    <row r="903" spans="1:20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</row>
    <row r="904" spans="1:20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</row>
    <row r="905" spans="1:20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</row>
    <row r="906" spans="1:20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</row>
    <row r="907" spans="1:20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</row>
    <row r="908" spans="1:20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</row>
    <row r="909" spans="1:20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</row>
    <row r="910" spans="1:20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</row>
    <row r="911" spans="1:20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</row>
    <row r="912" spans="1:20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</row>
    <row r="913" spans="1:20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</row>
    <row r="914" spans="1:20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</row>
    <row r="915" spans="1:20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</row>
    <row r="916" spans="1:20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</row>
    <row r="917" spans="1:20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</row>
    <row r="918" spans="1:20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</row>
    <row r="919" spans="1:20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</row>
    <row r="920" spans="1:20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</row>
    <row r="921" spans="1:20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</row>
    <row r="922" spans="1:20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</row>
    <row r="923" spans="1:20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</row>
    <row r="924" spans="1:20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</row>
    <row r="925" spans="1:20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</row>
    <row r="926" spans="1:20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</row>
    <row r="927" spans="1:20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</row>
    <row r="928" spans="1:20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</row>
    <row r="929" spans="1:20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</row>
    <row r="930" spans="1:20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</row>
    <row r="931" spans="1:20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</row>
    <row r="932" spans="1:20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</row>
    <row r="933" spans="1:20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</row>
    <row r="934" spans="1:20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</row>
    <row r="935" spans="1:20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</row>
    <row r="936" spans="1:20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</row>
    <row r="937" spans="1:20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</row>
    <row r="938" spans="1:20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</row>
    <row r="939" spans="1:20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</row>
    <row r="940" spans="1:20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</row>
    <row r="941" spans="1:20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</row>
    <row r="942" spans="1:20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</row>
    <row r="943" spans="1:20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</row>
    <row r="944" spans="1:20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</row>
    <row r="945" spans="1:20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</row>
    <row r="946" spans="1:20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</row>
    <row r="947" spans="1:20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</row>
    <row r="948" spans="1:20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</row>
    <row r="949" spans="1:20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</row>
    <row r="950" spans="1:20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</row>
    <row r="951" spans="1:20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</row>
    <row r="952" spans="1:20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</row>
    <row r="953" spans="1:20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</row>
    <row r="954" spans="1:20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</row>
    <row r="955" spans="1:20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</row>
    <row r="956" spans="1:20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</row>
    <row r="957" spans="1:20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</row>
    <row r="958" spans="1:20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</row>
    <row r="959" spans="1:20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</row>
    <row r="960" spans="1:20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</row>
    <row r="961" spans="1:20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</row>
    <row r="962" spans="1:20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</row>
    <row r="963" spans="1:20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</row>
    <row r="964" spans="1:20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</row>
    <row r="965" spans="1:20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</row>
    <row r="966" spans="1:20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</row>
    <row r="967" spans="1:20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</row>
    <row r="968" spans="1:20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</row>
    <row r="969" spans="1:20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</row>
    <row r="970" spans="1:20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</row>
    <row r="971" spans="1:20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</row>
    <row r="972" spans="1:20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</row>
    <row r="973" spans="1:20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</row>
    <row r="974" spans="1:20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</row>
    <row r="975" spans="1:20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</row>
    <row r="976" spans="1:20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</row>
    <row r="977" spans="1:20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</row>
    <row r="978" spans="1:20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</row>
    <row r="979" spans="1:20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</row>
    <row r="980" spans="1:20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</row>
    <row r="981" spans="1:20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</row>
    <row r="982" spans="1:20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</row>
    <row r="983" spans="1:20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</row>
    <row r="984" spans="1:20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</row>
    <row r="985" spans="1:20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</row>
    <row r="986" spans="1:20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</row>
    <row r="987" spans="1:20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</row>
    <row r="988" spans="1:20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</row>
    <row r="989" spans="1:20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</row>
    <row r="990" spans="1:20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</row>
    <row r="991" spans="1:20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</row>
    <row r="992" spans="1:20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</row>
    <row r="993" spans="1:20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</row>
    <row r="994" spans="1:20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</row>
    <row r="995" spans="1:20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</row>
    <row r="996" spans="1:20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</row>
    <row r="997" spans="1:20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</row>
    <row r="998" spans="1:20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</row>
    <row r="999" spans="1:20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</row>
    <row r="1000" spans="1:20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</row>
  </sheetData>
  <mergeCells count="12">
    <mergeCell ref="A70:F70"/>
    <mergeCell ref="D82:F82"/>
    <mergeCell ref="D87:F87"/>
    <mergeCell ref="C1:F1"/>
    <mergeCell ref="C2:F2"/>
    <mergeCell ref="A4:F4"/>
    <mergeCell ref="A5:F5"/>
    <mergeCell ref="A6:F6"/>
    <mergeCell ref="A8:A9"/>
    <mergeCell ref="B8:B9"/>
    <mergeCell ref="C8:D8"/>
    <mergeCell ref="E8:F8"/>
  </mergeCells>
  <pageMargins left="0.59055118110236227" right="0.19685039370078741" top="0.51181102362204722" bottom="0.51181102362204722" header="0.31496062992125984" footer="0.31496062992125984"/>
  <pageSetup paperSize="9" scale="88" orientation="portrait" r:id="rId1"/>
  <ignoredErrors>
    <ignoredError sqref="D39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9968E93772B6FA4883225F6205FBE2B4" ma:contentTypeVersion="1" ma:contentTypeDescription="Upload an image." ma:contentTypeScope="" ma:versionID="aca6679de6ed97bf89d9d8efcb9e1932">
  <xsd:schema xmlns:xsd="http://www.w3.org/2001/XMLSchema" xmlns:xs="http://www.w3.org/2001/XMLSchema" xmlns:p="http://schemas.microsoft.com/office/2006/metadata/properties" xmlns:ns1="http://schemas.microsoft.com/sharepoint/v3" xmlns:ns2="9C6D82A7-3126-4D42-A1EE-064A4577BAA4" xmlns:ns3="http://schemas.microsoft.com/sharepoint/v3/fields" targetNamespace="http://schemas.microsoft.com/office/2006/metadata/properties" ma:root="true" ma:fieldsID="970b0324c0c2a07f8c4d1d735424b591" ns1:_="" ns2:_="" ns3:_="">
    <xsd:import namespace="http://schemas.microsoft.com/sharepoint/v3"/>
    <xsd:import namespace="9C6D82A7-3126-4D42-A1EE-064A4577BAA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D82A7-3126-4D42-A1EE-064A4577BAA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9C6D82A7-3126-4D42-A1EE-064A4577BAA4" xsi:nil="true"/>
  </documentManagement>
</p:properties>
</file>

<file path=customXml/itemProps1.xml><?xml version="1.0" encoding="utf-8"?>
<ds:datastoreItem xmlns:ds="http://schemas.openxmlformats.org/officeDocument/2006/customXml" ds:itemID="{474E40BF-EBDE-48D0-9C8E-6C65FCA19C44}"/>
</file>

<file path=customXml/itemProps2.xml><?xml version="1.0" encoding="utf-8"?>
<ds:datastoreItem xmlns:ds="http://schemas.openxmlformats.org/officeDocument/2006/customXml" ds:itemID="{5A5DA701-E92D-46E0-BFD2-BE2E67265EED}"/>
</file>

<file path=customXml/itemProps3.xml><?xml version="1.0" encoding="utf-8"?>
<ds:datastoreItem xmlns:ds="http://schemas.openxmlformats.org/officeDocument/2006/customXml" ds:itemID="{48B3F16A-2A98-4588-93D0-0B81071B4D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To trinh BCS</vt:lpstr>
      <vt:lpstr>To trinh UBND</vt:lpstr>
      <vt:lpstr>Bao cao</vt:lpstr>
      <vt:lpstr>'Bao cao'!Print_Area</vt:lpstr>
      <vt:lpstr>'To trinh UBND'!Print_Area</vt:lpstr>
      <vt:lpstr>'Bao cao'!Print_Titles</vt:lpstr>
      <vt:lpstr>'To trinh BCS'!Print_Titles</vt:lpstr>
      <vt:lpstr>'To trinh UBND'!Print_Titles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nguyenvonhathang</dc:creator>
  <cp:keywords/>
  <dc:description/>
  <cp:lastModifiedBy>letranhongthai</cp:lastModifiedBy>
  <cp:lastPrinted>2018-11-02T06:01:25Z</cp:lastPrinted>
  <dcterms:created xsi:type="dcterms:W3CDTF">2017-11-14T03:12:49Z</dcterms:created>
  <dcterms:modified xsi:type="dcterms:W3CDTF">2019-04-03T09:23:55Z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0x0101009148F5A04DDD49CBA7127AADA5FB792B00AADE34325A8B49CDA8BB4DB53328F214009968E93772B6FA4883225F6205FBE2B4</vt:lpwstr>
  </property>
</Properties>
</file>