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Sheet1" sheetId="1" r:id="rId1"/>
  </sheets>
  <definedNames>
    <definedName name="_xlnm.Print_Titles" localSheetId="0">'Sheet1'!$9:$11</definedName>
  </definedNames>
  <calcPr fullCalcOnLoad="1"/>
</workbook>
</file>

<file path=xl/sharedStrings.xml><?xml version="1.0" encoding="utf-8"?>
<sst xmlns="http://schemas.openxmlformats.org/spreadsheetml/2006/main" count="117" uniqueCount="110">
  <si>
    <t>Đơn vị: Triệu đồng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</si>
  <si>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</si>
  <si>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</si>
  <si>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</si>
  <si>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</si>
  <si>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</si>
  <si>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</si>
  <si>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</si>
  <si>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</si>
  <si>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</si>
  <si>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</si>
  <si>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</si>
  <si>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</si>
  <si>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</si>
  <si>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</si>
  <si>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</si>
  <si>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t>
  </si>
  <si>
    <t>1=2+3</t>
  </si>
  <si>
    <t>Chi đầu tư phát triển</t>
  </si>
  <si>
    <t>Chi đầu tư cho các dự án</t>
  </si>
  <si>
    <t xml:space="preserve"> Chi giáo dục - đào tạo và dạy nghề</t>
  </si>
  <si>
    <t xml:space="preserve"> Chi khoa học và công nghệ</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</si>
  <si>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</si>
  <si>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</si>
  <si>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</si>
  <si>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</si>
  <si>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</si>
  <si>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</si>
  <si>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</si>
  <si>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ỦY BAN NHÂN DÂN</t>
  </si>
  <si>
    <t xml:space="preserve">   TỈNH BẾN TRE</t>
  </si>
  <si>
    <t>DỰ TOÁN CHI NGÂN SÁCH ĐỊA PHƯƠNG, CHI NGÂN SÁCH CẤP TỈNH</t>
  </si>
  <si>
    <t>VÀ CHI NGÂN SÁCH HUYỆN THEO CƠ CẤU CHI NĂM 2020</t>
  </si>
  <si>
    <t>STT</t>
  </si>
  <si>
    <t>Nội dung</t>
  </si>
  <si>
    <t>Ngân sách địa phương</t>
  </si>
  <si>
    <t>Bao gồm</t>
  </si>
  <si>
    <t>Ngân sách cấp tỉnh</t>
  </si>
  <si>
    <t>Ngân sách huyện</t>
  </si>
  <si>
    <t xml:space="preserve">TỔNG CHI NSĐP </t>
  </si>
  <si>
    <t>CHI CÂN ĐỐI NSĐP</t>
  </si>
  <si>
    <t>Trong đó: Chia theo lĩnh vực</t>
  </si>
  <si>
    <t>Trong đó: Chia theo nguồn vốn</t>
  </si>
  <si>
    <t xml:space="preserve">  Chi giáo dục - đào tạo và dạy nghề</t>
  </si>
  <si>
    <t xml:space="preserve">  Chi khoa học và công nghệ</t>
  </si>
  <si>
    <t>CTMTQG Giảm nghèo bền vững</t>
  </si>
  <si>
    <t>CTMTQG Nông thôn mới</t>
  </si>
  <si>
    <t xml:space="preserve">CHI CHUYỂN NGUỒN SANG NĂM SAU </t>
  </si>
  <si>
    <t>Bổ sung mục tiêu chi đầu tư phát triển</t>
  </si>
  <si>
    <t>Bổ sung mục tiêu chi thường xuyên</t>
  </si>
  <si>
    <t>2.1</t>
  </si>
  <si>
    <t>Vốn ngoài nước</t>
  </si>
  <si>
    <t>2.2</t>
  </si>
  <si>
    <t>Hỗ trợ các Hội Văn học nghệ thuật</t>
  </si>
  <si>
    <t>2.3</t>
  </si>
  <si>
    <t>Hỗ trợ Hội Nhà báo địa phương</t>
  </si>
  <si>
    <t>2.4</t>
  </si>
  <si>
    <t>Hỗ trợ thực hiện một số Đề án, Dự án khoa học và công nghệ</t>
  </si>
  <si>
    <t>2.5</t>
  </si>
  <si>
    <t>Chính sách trợ giúp pháp lý</t>
  </si>
  <si>
    <t>2.6</t>
  </si>
  <si>
    <t>Hỗ trợ chi phí học tập và miễn giảm học phí</t>
  </si>
  <si>
    <t>2.7</t>
  </si>
  <si>
    <t>Hỗ trợ học sinh và trường phổ thông ở xã, thôn đặc biệt khó khăn</t>
  </si>
  <si>
    <t>2.8</t>
  </si>
  <si>
    <t>Hỗ trợ kinh phí ăn trưa đối với trẻ em mẫu giáo và chính sách đối với giáo viên mầm non; Chính sách ưu tiên đối với học sinh mẫu giáo, học sinh dân tộc rất ít người</t>
  </si>
  <si>
    <t>2.9</t>
  </si>
  <si>
    <t>Học bổng học sinh dân tộc nội trú; học bổng và phương tiện học tập cho học sinh khuyết tật; hôc trợ chi phí học tập cho sinh viên dân tộc thiểu số thuộc hộ nghèo, cận nghèo; chính sách nội trú đối với học sinh, sinh viên học cao đẳng, trung cấp</t>
  </si>
  <si>
    <t>2.10</t>
  </si>
  <si>
    <t>Hỗ trợ kinh phí đào tạo quân sự cấp xã</t>
  </si>
  <si>
    <t>2.11</t>
  </si>
  <si>
    <t>Hỗ trợ kinh phí mua thẻ BHYT cho người nghèo, người sống ở cùng KT-XH ĐBKK, người dân tộc thiểu số sống ở vùng KT-XH khó khăn</t>
  </si>
  <si>
    <t>2.12</t>
  </si>
  <si>
    <t>Hỗ trợ kinh phí mua thẻ BHYT cho trẻ em dưới 6 tuổi</t>
  </si>
  <si>
    <t>2.13</t>
  </si>
  <si>
    <t>Hỗ trợ kinh phí mua BHYT cho các đối tượng (cựu chiến binh, thanh niên xung phong, bảo trợ trợ xã hội, học sinh sinh viên, hộ cận nghèo, hộ nông lâm ngư nghiệp có mức sống trung bình, người hiến bộ phận cơ thể người)</t>
  </si>
  <si>
    <t>2.14</t>
  </si>
  <si>
    <t>Hỗ trợ thực hiện chính sách đối với đối tượng bảo trợ xã hội; hỗ trợ tiền điện hộ nghèo, hộ chính sách xã hội; hỗ trợ chính sách đối với người có uy tín trong đồng bào dân tọc thiếu số; hỗ trợ tổ chức, đơn vị sử dụng lao động la người dân tộc thiểu số;…</t>
  </si>
  <si>
    <t>2.15</t>
  </si>
  <si>
    <t>Kinh phí nâng cấp đô thị; Hỗ trợ kính phí tăng cường công tác quản lý khai thác gỗ rừng tự nhiên giai đoạn 2014-2020; hỗ trợ kinh phí sản phẩm, dịch vụ công ích thủy lợi</t>
  </si>
  <si>
    <t>2.16</t>
  </si>
  <si>
    <t>Vốn chuẩn bị động viên</t>
  </si>
  <si>
    <t>2.17</t>
  </si>
  <si>
    <t>Kinh phí hỗ trợ an ninh, quốc phòng</t>
  </si>
  <si>
    <t>2.18</t>
  </si>
  <si>
    <t>Dự án hoàn thiện hiện đại hóa hồ sơ, bản đồ địa giới hành chính và xây dựng cở sở dữ liệu địa giới hành chính</t>
  </si>
  <si>
    <t>2.19</t>
  </si>
  <si>
    <t>Bổ sung kinh phí thực hiện nhiệm vụ đảm bảo trật tự an toàn giao thông</t>
  </si>
  <si>
    <t>2.20</t>
  </si>
  <si>
    <t>Kinh phí quản lý, bảo trì đường bộ</t>
  </si>
  <si>
    <t>2.21</t>
  </si>
  <si>
    <t>CTMT Giáo dục nghề nghiệp - Việc làm và An toàn lao động</t>
  </si>
  <si>
    <t>2.22</t>
  </si>
  <si>
    <t>CTMT Phát triển hệ thống trợ giúp xã hội</t>
  </si>
  <si>
    <t>2.23</t>
  </si>
  <si>
    <t>CTMT Y tế - Dân số</t>
  </si>
  <si>
    <t>2.24</t>
  </si>
  <si>
    <t>CTMT Đảm bảo trật tự an toàn giao thông, phòng cháy chữa cháy; phòng chống tội phạm và ma túy</t>
  </si>
  <si>
    <t>2.25</t>
  </si>
  <si>
    <t>CTMT Phát triểm lâm nghiệp bền vững</t>
  </si>
  <si>
    <t>2.26</t>
  </si>
  <si>
    <t>CTMT Phát triển văn hóa</t>
  </si>
  <si>
    <t>2.27</t>
  </si>
  <si>
    <t>CTMT Ứng phó với biến đổi khí hậu và tăng trưởng xanh</t>
  </si>
  <si>
    <t>2.28</t>
  </si>
  <si>
    <t>CTMT Công nghệ thông tin</t>
  </si>
  <si>
    <t>2.29</t>
  </si>
  <si>
    <t>CTMT Tái cơ cấu kinh tế nông nghiệp và phòng chống giảm nhẹ thiên tai, ổn định đời sống dân cư</t>
  </si>
  <si>
    <t>(Kèm theo Quyết định số 497/QĐ-UBND ngày  31 tháng 12 năm 2019 của Ủy ban nhân dân tỉnh)</t>
  </si>
  <si>
    <t>Biểu số 36/CK-NSNN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</si>
</sst>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 #,##0_);_(* \(#,##0\);_(* &quot;-&quot;??_);_(@_)"/>
    <numFmt numFmtId="167" formatCode="#,###;\-#,###;&quot;&quot;;_(@_)"/>
    <numFmt numFmtId="168" formatCode="_-* #,##0_-;\-* #,##0_-;_-* &quot;-&quot;_-;_-@"/>
  </numFmts>
  <fonts count="45">
    <font>
      <sz val="11"/>
      <color theme="1"/>
      <name val="Calibri"/>
      <family val="2"/>
    </font>
    <font>
      <sz val="11"/>
      <color indexed="8"/>
      <name val="Calibri"/>
      <family val="2"/>
    </font>
    <font>
      <sz val="12"/>
      <name val=".VnArial Narrow"/>
      <family val="0"/>
    </font>
    <font>
      <sz val="12"/>
      <name val="Times New Roman"/>
      <family val="1"/>
    </font>
    <font>
      <b/>
      <sz val="12"/>
      <name val="Times New Roman"/>
      <family val="1"/>
    </font>
    <font>
      <i/>
      <sz val="12"/>
      <name val="Times New Roman"/>
      <family val="1"/>
    </font>
    <font>
      <sz val="12"/>
      <name val=".VnTime"/>
      <family val="2"/>
    </font>
    <font>
      <sz val="10"/>
      <name val="Arial"/>
      <family val="2"/>
    </font>
    <font>
      <sz val="13"/>
      <name val=".VnTime"/>
      <family val="2"/>
    </font>
    <font>
      <b/>
      <sz val="12"/>
      <name val="Times New Roman h"/>
      <family val="0"/>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color rgb="FF000000"/>
      </left>
      <right style="thin">
        <color rgb="FF000000"/>
      </right>
      <top style="hair">
        <color rgb="FF000000"/>
      </top>
      <bottom style="hair">
        <color rgb="FF000000"/>
      </bottom>
    </border>
    <border>
      <left style="thin"/>
      <right style="thin"/>
      <top style="hair"/>
      <bottom>
        <color indexed="63"/>
      </bottom>
    </border>
    <border>
      <left style="thin">
        <color rgb="FF000000"/>
      </left>
      <right style="thin">
        <color rgb="FF000000"/>
      </right>
      <top style="hair">
        <color rgb="FF000000"/>
      </top>
      <bottom/>
    </border>
    <border>
      <left style="thin">
        <color rgb="FF000000"/>
      </left>
      <right style="thin">
        <color rgb="FF000000"/>
      </right>
      <top style="hair">
        <color rgb="FF000000"/>
      </top>
      <bottom style="thin">
        <color rgb="FF000000"/>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167" fontId="8"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7" fillId="0" borderId="0">
      <alignment/>
      <protection/>
    </xf>
    <xf numFmtId="0" fontId="2" fillId="0" borderId="0">
      <alignment/>
      <protection/>
    </xf>
    <xf numFmtId="0" fontId="0" fillId="0" borderId="0">
      <alignment/>
      <protection/>
    </xf>
    <xf numFmtId="0" fontId="6" fillId="0" borderId="0">
      <alignment/>
      <protection/>
    </xf>
    <xf numFmtId="0" fontId="10"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Font="1" applyAlignment="1">
      <alignment/>
    </xf>
    <xf numFmtId="0" fontId="4" fillId="0" borderId="0" xfId="0" applyFont="1" applyAlignment="1">
      <alignment/>
    </xf>
    <xf numFmtId="0" fontId="44" fillId="0" borderId="0" xfId="0" applyFont="1" applyAlignment="1">
      <alignment horizontal="right" vertical="top"/>
    </xf>
    <xf numFmtId="0" fontId="3" fillId="0" borderId="0" xfId="0" applyFont="1" applyAlignment="1">
      <alignment/>
    </xf>
    <xf numFmtId="0" fontId="4" fillId="0" borderId="0" xfId="0" applyFont="1" applyAlignment="1">
      <alignment horizontal="left"/>
    </xf>
    <xf numFmtId="0" fontId="3" fillId="0" borderId="0" xfId="0" applyFont="1" applyAlignment="1">
      <alignment horizontal="centerContinuous"/>
    </xf>
    <xf numFmtId="0" fontId="4" fillId="0" borderId="0" xfId="0" applyFont="1" applyAlignment="1" quotePrefix="1">
      <alignment horizontal="centerContinuous"/>
    </xf>
    <xf numFmtId="0" fontId="5" fillId="0" borderId="0" xfId="0" applyFont="1" applyAlignment="1">
      <alignment horizontal="left"/>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11" xfId="0" applyFont="1" applyBorder="1" applyAlignment="1">
      <alignment horizontal="center" vertical="center"/>
    </xf>
    <xf numFmtId="41" fontId="4" fillId="0" borderId="11" xfId="0" applyNumberFormat="1" applyFont="1" applyBorder="1" applyAlignment="1">
      <alignment vertical="center"/>
    </xf>
    <xf numFmtId="41" fontId="3" fillId="0" borderId="11" xfId="0" applyNumberFormat="1" applyFont="1" applyBorder="1" applyAlignment="1">
      <alignment vertical="center"/>
    </xf>
    <xf numFmtId="0" fontId="3" fillId="0" borderId="11" xfId="0" applyFont="1" applyBorder="1" applyAlignment="1">
      <alignment horizontal="center" vertical="center"/>
    </xf>
    <xf numFmtId="0" fontId="5" fillId="0" borderId="0" xfId="0" applyFont="1" applyAlignment="1">
      <alignment/>
    </xf>
    <xf numFmtId="0" fontId="5" fillId="0" borderId="11" xfId="0" applyFont="1" applyBorder="1" applyAlignment="1">
      <alignment horizontal="center" vertical="center"/>
    </xf>
    <xf numFmtId="41" fontId="5" fillId="0" borderId="11" xfId="0" applyNumberFormat="1" applyFont="1" applyBorder="1" applyAlignment="1">
      <alignment vertical="center"/>
    </xf>
    <xf numFmtId="0" fontId="3" fillId="0" borderId="11" xfId="0" applyFont="1" applyBorder="1" applyAlignment="1" quotePrefix="1">
      <alignment horizontal="center" vertical="center"/>
    </xf>
    <xf numFmtId="41" fontId="5" fillId="0" borderId="11" xfId="0" applyNumberFormat="1" applyFont="1" applyFill="1" applyBorder="1" applyAlignment="1">
      <alignment vertical="center"/>
    </xf>
    <xf numFmtId="0" fontId="5" fillId="0" borderId="11" xfId="0" applyFont="1" applyBorder="1" applyAlignment="1" quotePrefix="1">
      <alignment horizontal="center" vertical="center"/>
    </xf>
    <xf numFmtId="0" fontId="3" fillId="0" borderId="11" xfId="0" applyFont="1" applyBorder="1" applyAlignment="1">
      <alignment horizontal="justify" vertical="center" wrapText="1"/>
    </xf>
    <xf numFmtId="0" fontId="4" fillId="0" borderId="12" xfId="0" applyFont="1" applyBorder="1" applyAlignment="1">
      <alignment horizontal="center" vertical="center"/>
    </xf>
    <xf numFmtId="41" fontId="4" fillId="0" borderId="12" xfId="0" applyNumberFormat="1" applyFont="1" applyBorder="1" applyAlignment="1">
      <alignment vertical="center"/>
    </xf>
    <xf numFmtId="0" fontId="3"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vertical="center"/>
    </xf>
    <xf numFmtId="41" fontId="4" fillId="0" borderId="13" xfId="0" applyNumberFormat="1" applyFont="1" applyBorder="1" applyAlignment="1">
      <alignment vertical="center"/>
    </xf>
    <xf numFmtId="0" fontId="4" fillId="0" borderId="11" xfId="0" applyFont="1" applyBorder="1" applyAlignment="1">
      <alignment vertical="center"/>
    </xf>
    <xf numFmtId="0" fontId="3" fillId="0" borderId="11" xfId="0" applyFont="1" applyBorder="1" applyAlignment="1">
      <alignment vertical="center"/>
    </xf>
    <xf numFmtId="0" fontId="5" fillId="0" borderId="11" xfId="0" applyFont="1" applyBorder="1" applyAlignment="1">
      <alignment vertical="center"/>
    </xf>
    <xf numFmtId="0" fontId="4" fillId="0" borderId="11" xfId="0" applyFont="1" applyBorder="1" applyAlignment="1">
      <alignment vertical="center" wrapText="1"/>
    </xf>
    <xf numFmtId="0" fontId="9" fillId="0" borderId="11" xfId="0" applyFont="1" applyBorder="1" applyAlignment="1">
      <alignment vertical="center"/>
    </xf>
    <xf numFmtId="0" fontId="3" fillId="0" borderId="14" xfId="0" applyFont="1" applyBorder="1" applyAlignment="1">
      <alignment horizontal="justify" vertical="center" wrapText="1"/>
    </xf>
    <xf numFmtId="168" fontId="3" fillId="0" borderId="14" xfId="0" applyNumberFormat="1" applyFont="1" applyBorder="1" applyAlignment="1">
      <alignment vertical="center"/>
    </xf>
    <xf numFmtId="0" fontId="3" fillId="0" borderId="15" xfId="0" applyFont="1" applyBorder="1" applyAlignment="1">
      <alignment horizontal="center" vertical="center"/>
    </xf>
    <xf numFmtId="41" fontId="3" fillId="0" borderId="15" xfId="0" applyNumberFormat="1" applyFont="1" applyBorder="1" applyAlignment="1">
      <alignment vertical="center"/>
    </xf>
    <xf numFmtId="0" fontId="3" fillId="0" borderId="14" xfId="0" applyFont="1" applyBorder="1" applyAlignment="1">
      <alignment horizontal="justify" vertical="center"/>
    </xf>
    <xf numFmtId="0" fontId="3" fillId="0" borderId="16" xfId="0" applyFont="1" applyBorder="1" applyAlignment="1">
      <alignment horizontal="justify" vertical="center" wrapText="1"/>
    </xf>
    <xf numFmtId="168" fontId="3" fillId="0" borderId="16" xfId="0" applyNumberFormat="1" applyFont="1" applyBorder="1" applyAlignment="1">
      <alignment vertical="center"/>
    </xf>
    <xf numFmtId="0" fontId="4" fillId="0" borderId="17"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wrapText="1"/>
    </xf>
    <xf numFmtId="0" fontId="5" fillId="0" borderId="0" xfId="0" applyFont="1" applyBorder="1" applyAlignment="1">
      <alignment horizontal="righ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AI"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8"/>
  <sheetViews>
    <sheetView tabSelected="1" zoomScalePageLayoutView="0" workbookViewId="0" topLeftCell="A1">
      <selection activeCell="E2" sqref="E2"/>
    </sheetView>
  </sheetViews>
  <sheetFormatPr defaultColWidth="9.140625" defaultRowHeight="15"/>
  <cols>
    <col min="1" max="1" width="6.7109375" style="3" customWidth="1"/>
    <col min="2" max="2" width="46.57421875" style="3" customWidth="1"/>
    <col min="3" max="3" width="15.28125" style="3" customWidth="1"/>
    <col min="4" max="5" width="14.8515625" style="3" customWidth="1"/>
    <col min="6" max="16384" width="9.140625" style="3" customWidth="1"/>
  </cols>
  <sheetData>
    <row r="1" spans="1:5" ht="15.75">
      <c r="A1" s="1" t="s">
        <v>29</v>
      </c>
      <c r="B1" s="1"/>
      <c r="C1" s="1"/>
      <c r="D1" s="1"/>
      <c r="E1" s="2" t="s">
        <v>109</v>
      </c>
    </row>
    <row r="2" spans="1:5" ht="15.75">
      <c r="A2" s="4" t="s">
        <v>30</v>
      </c>
      <c r="B2" s="4"/>
      <c r="C2" s="5"/>
      <c r="D2" s="5"/>
      <c r="E2" s="5"/>
    </row>
    <row r="3" spans="1:5" ht="15.75">
      <c r="A3" s="4"/>
      <c r="B3" s="4"/>
      <c r="C3" s="5"/>
      <c r="D3" s="5"/>
      <c r="E3" s="5"/>
    </row>
    <row r="4" spans="1:5" ht="15.75">
      <c r="A4" s="42" t="s">
        <v>31</v>
      </c>
      <c r="B4" s="42"/>
      <c r="C4" s="42"/>
      <c r="D4" s="42"/>
      <c r="E4" s="42"/>
    </row>
    <row r="5" spans="1:5" ht="15.75">
      <c r="A5" s="42" t="s">
        <v>32</v>
      </c>
      <c r="B5" s="42"/>
      <c r="C5" s="42"/>
      <c r="D5" s="42"/>
      <c r="E5" s="42"/>
    </row>
    <row r="6" spans="1:5" ht="15.75">
      <c r="A6" s="43" t="s">
        <v>108</v>
      </c>
      <c r="B6" s="43"/>
      <c r="C6" s="43"/>
      <c r="D6" s="43"/>
      <c r="E6" s="43"/>
    </row>
    <row r="7" spans="1:5" ht="15.75">
      <c r="A7" s="6"/>
      <c r="B7" s="6"/>
      <c r="C7" s="5"/>
      <c r="D7" s="5"/>
      <c r="E7" s="5"/>
    </row>
    <row r="8" spans="1:5" ht="15.75">
      <c r="A8" s="7"/>
      <c r="B8" s="7"/>
      <c r="D8" s="44" t="s">
        <v>0</v>
      </c>
      <c r="E8" s="44"/>
    </row>
    <row r="9" spans="1:5" ht="15.75" customHeight="1">
      <c r="A9" s="40" t="s">
        <v>33</v>
      </c>
      <c r="B9" s="40" t="s">
        <v>34</v>
      </c>
      <c r="C9" s="41" t="s">
        <v>35</v>
      </c>
      <c r="D9" s="41" t="s">
        <v>36</v>
      </c>
      <c r="E9" s="41"/>
    </row>
    <row r="10" spans="1:5" ht="31.5">
      <c r="A10" s="40"/>
      <c r="B10" s="40"/>
      <c r="C10" s="41"/>
      <c r="D10" s="8" t="s">
        <v>37</v>
      </c>
      <c r="E10" s="8" t="s">
        <v>38</v>
      </c>
    </row>
    <row r="11" spans="1:5" s="9" customFormat="1" ht="15.75">
      <c r="A11" s="23" t="s">
        <v>1</v>
      </c>
      <c r="B11" s="23" t="s">
        <v>2</v>
      </c>
      <c r="C11" s="23" t="s">
        <v>17</v>
      </c>
      <c r="D11" s="23">
        <v>2</v>
      </c>
      <c r="E11" s="23">
        <f>D11+1</f>
        <v>3</v>
      </c>
    </row>
    <row r="12" spans="1:5" ht="15.75">
      <c r="A12" s="24"/>
      <c r="B12" s="25" t="s">
        <v>39</v>
      </c>
      <c r="C12" s="26">
        <f>C13+C32+C68</f>
        <v>10312096</v>
      </c>
      <c r="D12" s="26">
        <f>D13+D32+D68</f>
        <v>5832706</v>
      </c>
      <c r="E12" s="26">
        <f>E13+E32+E68</f>
        <v>4479390</v>
      </c>
    </row>
    <row r="13" spans="1:5" ht="15.75">
      <c r="A13" s="10" t="s">
        <v>1</v>
      </c>
      <c r="B13" s="27" t="s">
        <v>40</v>
      </c>
      <c r="C13" s="11">
        <f>C14+C24+C28+C29+C30+C31</f>
        <v>8530171</v>
      </c>
      <c r="D13" s="11">
        <f>D14+D24+D28+D29+D30+D31</f>
        <v>4050781</v>
      </c>
      <c r="E13" s="11">
        <f>E14+E24+E28+E29+E30+E31</f>
        <v>4479390</v>
      </c>
    </row>
    <row r="14" spans="1:5" ht="15.75">
      <c r="A14" s="10" t="s">
        <v>3</v>
      </c>
      <c r="B14" s="27" t="s">
        <v>18</v>
      </c>
      <c r="C14" s="12">
        <f>C15+C22+C23</f>
        <v>2144648</v>
      </c>
      <c r="D14" s="12">
        <f>D15+D22+D23</f>
        <v>1873254</v>
      </c>
      <c r="E14" s="12">
        <f>E15+E22+E23</f>
        <v>271394</v>
      </c>
    </row>
    <row r="15" spans="1:5" s="14" customFormat="1" ht="15.75">
      <c r="A15" s="13">
        <v>1</v>
      </c>
      <c r="B15" s="28" t="s">
        <v>19</v>
      </c>
      <c r="C15" s="12">
        <f>D15+E15</f>
        <v>2144648</v>
      </c>
      <c r="D15" s="12">
        <v>1873254</v>
      </c>
      <c r="E15" s="12">
        <v>271394</v>
      </c>
    </row>
    <row r="16" spans="1:5" s="14" customFormat="1" ht="15.75">
      <c r="A16" s="15"/>
      <c r="B16" s="29" t="s">
        <v>41</v>
      </c>
      <c r="C16" s="16"/>
      <c r="D16" s="12"/>
      <c r="E16" s="12"/>
    </row>
    <row r="17" spans="1:5" s="14" customFormat="1" ht="15.75">
      <c r="A17" s="17" t="s">
        <v>16</v>
      </c>
      <c r="B17" s="29" t="s">
        <v>20</v>
      </c>
      <c r="C17" s="16">
        <f>D17+E17</f>
        <v>649305</v>
      </c>
      <c r="D17" s="16">
        <v>649305</v>
      </c>
      <c r="E17" s="16">
        <v>0</v>
      </c>
    </row>
    <row r="18" spans="1:5" s="14" customFormat="1" ht="15.75">
      <c r="A18" s="17" t="s">
        <v>16</v>
      </c>
      <c r="B18" s="29" t="s">
        <v>21</v>
      </c>
      <c r="C18" s="16">
        <f>D18+E18</f>
        <v>6955</v>
      </c>
      <c r="D18" s="18">
        <v>6955</v>
      </c>
      <c r="E18" s="16">
        <v>0</v>
      </c>
    </row>
    <row r="19" spans="1:5" s="14" customFormat="1" ht="15.75">
      <c r="A19" s="13"/>
      <c r="B19" s="29" t="s">
        <v>42</v>
      </c>
      <c r="C19" s="16"/>
      <c r="D19" s="16"/>
      <c r="E19" s="16"/>
    </row>
    <row r="20" spans="1:5" s="14" customFormat="1" ht="15.75">
      <c r="A20" s="19" t="s">
        <v>16</v>
      </c>
      <c r="B20" s="29" t="s">
        <v>22</v>
      </c>
      <c r="C20" s="16">
        <f>D20+E20</f>
        <v>150000</v>
      </c>
      <c r="D20" s="16">
        <v>15000</v>
      </c>
      <c r="E20" s="16">
        <v>135000</v>
      </c>
    </row>
    <row r="21" spans="1:5" s="14" customFormat="1" ht="15.75">
      <c r="A21" s="19" t="s">
        <v>16</v>
      </c>
      <c r="B21" s="29" t="s">
        <v>23</v>
      </c>
      <c r="C21" s="16">
        <f>D21+E21</f>
        <v>1440000</v>
      </c>
      <c r="D21" s="16">
        <v>1440000</v>
      </c>
      <c r="E21" s="16">
        <v>0</v>
      </c>
    </row>
    <row r="22" spans="1:5" ht="63">
      <c r="A22" s="13">
        <v>2</v>
      </c>
      <c r="B22" s="20" t="s">
        <v>24</v>
      </c>
      <c r="C22" s="12">
        <f>D22+E22</f>
        <v>0</v>
      </c>
      <c r="D22" s="12">
        <v>0</v>
      </c>
      <c r="E22" s="12">
        <v>0</v>
      </c>
    </row>
    <row r="23" spans="1:5" s="14" customFormat="1" ht="15.75">
      <c r="A23" s="13">
        <v>3</v>
      </c>
      <c r="B23" s="28" t="s">
        <v>25</v>
      </c>
      <c r="C23" s="16"/>
      <c r="D23" s="12"/>
      <c r="E23" s="12"/>
    </row>
    <row r="24" spans="1:5" ht="15.75">
      <c r="A24" s="10" t="s">
        <v>4</v>
      </c>
      <c r="B24" s="27" t="s">
        <v>8</v>
      </c>
      <c r="C24" s="11">
        <f>D24+E24</f>
        <v>6114672</v>
      </c>
      <c r="D24" s="11">
        <v>1977089</v>
      </c>
      <c r="E24" s="11">
        <v>4137583</v>
      </c>
    </row>
    <row r="25" spans="1:5" ht="15.75">
      <c r="A25" s="10"/>
      <c r="B25" s="29" t="s">
        <v>26</v>
      </c>
      <c r="C25" s="16"/>
      <c r="D25" s="12"/>
      <c r="E25" s="12"/>
    </row>
    <row r="26" spans="1:5" ht="15.75">
      <c r="A26" s="13">
        <v>1</v>
      </c>
      <c r="B26" s="29" t="s">
        <v>43</v>
      </c>
      <c r="C26" s="16">
        <f aca="true" t="shared" si="0" ref="C26:C31">D26+E26</f>
        <v>2779132</v>
      </c>
      <c r="D26" s="16">
        <v>642846</v>
      </c>
      <c r="E26" s="16">
        <v>2136286</v>
      </c>
    </row>
    <row r="27" spans="1:5" ht="15.75">
      <c r="A27" s="13">
        <f>A26+1</f>
        <v>2</v>
      </c>
      <c r="B27" s="29" t="s">
        <v>44</v>
      </c>
      <c r="C27" s="16">
        <f t="shared" si="0"/>
        <v>28686</v>
      </c>
      <c r="D27" s="16">
        <v>28686</v>
      </c>
      <c r="E27" s="16">
        <v>0</v>
      </c>
    </row>
    <row r="28" spans="1:5" ht="31.5">
      <c r="A28" s="10" t="s">
        <v>5</v>
      </c>
      <c r="B28" s="30" t="s">
        <v>9</v>
      </c>
      <c r="C28" s="11">
        <f t="shared" si="0"/>
        <v>6500</v>
      </c>
      <c r="D28" s="11">
        <v>6500</v>
      </c>
      <c r="E28" s="11">
        <v>0</v>
      </c>
    </row>
    <row r="29" spans="1:5" ht="15.75">
      <c r="A29" s="10" t="s">
        <v>6</v>
      </c>
      <c r="B29" s="27" t="s">
        <v>10</v>
      </c>
      <c r="C29" s="11">
        <f t="shared" si="0"/>
        <v>1000</v>
      </c>
      <c r="D29" s="11">
        <v>1000</v>
      </c>
      <c r="E29" s="11">
        <v>0</v>
      </c>
    </row>
    <row r="30" spans="1:5" ht="15.75">
      <c r="A30" s="10" t="s">
        <v>7</v>
      </c>
      <c r="B30" s="27" t="s">
        <v>11</v>
      </c>
      <c r="C30" s="11">
        <f t="shared" si="0"/>
        <v>187751</v>
      </c>
      <c r="D30" s="11">
        <v>117338</v>
      </c>
      <c r="E30" s="11">
        <v>70413</v>
      </c>
    </row>
    <row r="31" spans="1:5" ht="15.75">
      <c r="A31" s="10" t="s">
        <v>27</v>
      </c>
      <c r="B31" s="27" t="s">
        <v>12</v>
      </c>
      <c r="C31" s="11">
        <f t="shared" si="0"/>
        <v>75600</v>
      </c>
      <c r="D31" s="11">
        <v>75600</v>
      </c>
      <c r="E31" s="11">
        <v>0</v>
      </c>
    </row>
    <row r="32" spans="1:5" ht="15.75">
      <c r="A32" s="10" t="s">
        <v>2</v>
      </c>
      <c r="B32" s="31" t="s">
        <v>28</v>
      </c>
      <c r="C32" s="11">
        <f>C33+C36</f>
        <v>1781925</v>
      </c>
      <c r="D32" s="11">
        <f>D33+D36</f>
        <v>1781925</v>
      </c>
      <c r="E32" s="11">
        <f>E33+E36</f>
        <v>0</v>
      </c>
    </row>
    <row r="33" spans="1:5" ht="15.75">
      <c r="A33" s="10" t="s">
        <v>3</v>
      </c>
      <c r="B33" s="27" t="s">
        <v>13</v>
      </c>
      <c r="C33" s="11">
        <f>D33+E33</f>
        <v>598404</v>
      </c>
      <c r="D33" s="11">
        <v>598404</v>
      </c>
      <c r="E33" s="11">
        <v>0</v>
      </c>
    </row>
    <row r="34" spans="1:5" ht="15.75" customHeight="1" hidden="1">
      <c r="A34" s="13">
        <v>1</v>
      </c>
      <c r="B34" s="28" t="s">
        <v>46</v>
      </c>
      <c r="C34" s="12">
        <f>D34+E34</f>
        <v>541870</v>
      </c>
      <c r="D34" s="12">
        <v>541870</v>
      </c>
      <c r="E34" s="12">
        <v>0</v>
      </c>
    </row>
    <row r="35" spans="1:5" ht="15.75" customHeight="1" hidden="1">
      <c r="A35" s="13">
        <v>2</v>
      </c>
      <c r="B35" s="28" t="s">
        <v>45</v>
      </c>
      <c r="C35" s="12">
        <f>D35+E35</f>
        <v>56534</v>
      </c>
      <c r="D35" s="12">
        <v>56534</v>
      </c>
      <c r="E35" s="12">
        <v>0</v>
      </c>
    </row>
    <row r="36" spans="1:5" ht="15.75">
      <c r="A36" s="10" t="s">
        <v>4</v>
      </c>
      <c r="B36" s="27" t="s">
        <v>14</v>
      </c>
      <c r="C36" s="11">
        <f>D36+E36</f>
        <v>1183521</v>
      </c>
      <c r="D36" s="11">
        <f>926497+257024</f>
        <v>1183521</v>
      </c>
      <c r="E36" s="11">
        <v>0</v>
      </c>
    </row>
    <row r="37" spans="1:5" ht="31.5" customHeight="1" hidden="1">
      <c r="A37" s="13">
        <v>1</v>
      </c>
      <c r="B37" s="32" t="s">
        <v>48</v>
      </c>
      <c r="C37" s="33">
        <v>926496</v>
      </c>
      <c r="D37" s="33">
        <v>926497</v>
      </c>
      <c r="E37" s="12">
        <v>0</v>
      </c>
    </row>
    <row r="38" spans="1:5" ht="15.75" hidden="1">
      <c r="A38" s="34">
        <v>2</v>
      </c>
      <c r="B38" s="32" t="s">
        <v>49</v>
      </c>
      <c r="C38" s="33">
        <f>SUM(C39:C67)</f>
        <v>257024</v>
      </c>
      <c r="D38" s="33">
        <f>SUM(D39:D67)</f>
        <v>257024</v>
      </c>
      <c r="E38" s="33">
        <f>SUM(E39:E67)</f>
        <v>0</v>
      </c>
    </row>
    <row r="39" spans="1:5" ht="15.75" hidden="1">
      <c r="A39" s="34" t="s">
        <v>50</v>
      </c>
      <c r="B39" s="32" t="s">
        <v>51</v>
      </c>
      <c r="C39" s="35">
        <f>D39+E39</f>
        <v>8700</v>
      </c>
      <c r="D39" s="33">
        <v>8700</v>
      </c>
      <c r="E39" s="35">
        <v>0</v>
      </c>
    </row>
    <row r="40" spans="1:5" ht="15.75" hidden="1">
      <c r="A40" s="34" t="s">
        <v>52</v>
      </c>
      <c r="B40" s="32" t="s">
        <v>53</v>
      </c>
      <c r="C40" s="35">
        <f aca="true" t="shared" si="1" ref="C40:C67">D40+E40</f>
        <v>515</v>
      </c>
      <c r="D40" s="33">
        <v>515</v>
      </c>
      <c r="E40" s="35">
        <v>0</v>
      </c>
    </row>
    <row r="41" spans="1:5" ht="15.75" hidden="1">
      <c r="A41" s="34" t="s">
        <v>54</v>
      </c>
      <c r="B41" s="32" t="s">
        <v>55</v>
      </c>
      <c r="C41" s="35">
        <f t="shared" si="1"/>
        <v>100</v>
      </c>
      <c r="D41" s="33">
        <v>100</v>
      </c>
      <c r="E41" s="35">
        <v>0</v>
      </c>
    </row>
    <row r="42" spans="1:5" ht="31.5" hidden="1">
      <c r="A42" s="34" t="s">
        <v>56</v>
      </c>
      <c r="B42" s="32" t="s">
        <v>57</v>
      </c>
      <c r="C42" s="35">
        <f t="shared" si="1"/>
        <v>300</v>
      </c>
      <c r="D42" s="33">
        <v>300</v>
      </c>
      <c r="E42" s="35">
        <v>0</v>
      </c>
    </row>
    <row r="43" spans="1:5" ht="15.75" hidden="1">
      <c r="A43" s="34" t="s">
        <v>58</v>
      </c>
      <c r="B43" s="32" t="s">
        <v>59</v>
      </c>
      <c r="C43" s="35">
        <f t="shared" si="1"/>
        <v>349</v>
      </c>
      <c r="D43" s="33">
        <v>349</v>
      </c>
      <c r="E43" s="35">
        <v>0</v>
      </c>
    </row>
    <row r="44" spans="1:5" ht="15.75" hidden="1">
      <c r="A44" s="34" t="s">
        <v>60</v>
      </c>
      <c r="B44" s="36" t="s">
        <v>61</v>
      </c>
      <c r="C44" s="35">
        <f t="shared" si="1"/>
        <v>3641</v>
      </c>
      <c r="D44" s="33">
        <v>3641</v>
      </c>
      <c r="E44" s="35">
        <v>0</v>
      </c>
    </row>
    <row r="45" spans="1:5" ht="31.5" hidden="1">
      <c r="A45" s="34" t="s">
        <v>62</v>
      </c>
      <c r="B45" s="32" t="s">
        <v>63</v>
      </c>
      <c r="C45" s="35">
        <f t="shared" si="1"/>
        <v>228</v>
      </c>
      <c r="D45" s="33">
        <v>228</v>
      </c>
      <c r="E45" s="35">
        <v>0</v>
      </c>
    </row>
    <row r="46" spans="1:5" ht="63" hidden="1">
      <c r="A46" s="34" t="s">
        <v>64</v>
      </c>
      <c r="B46" s="32" t="s">
        <v>65</v>
      </c>
      <c r="C46" s="35">
        <f t="shared" si="1"/>
        <v>964</v>
      </c>
      <c r="D46" s="33">
        <v>964</v>
      </c>
      <c r="E46" s="35">
        <v>0</v>
      </c>
    </row>
    <row r="47" spans="1:5" ht="78.75" hidden="1">
      <c r="A47" s="34" t="s">
        <v>66</v>
      </c>
      <c r="B47" s="32" t="s">
        <v>67</v>
      </c>
      <c r="C47" s="35">
        <f t="shared" si="1"/>
        <v>10</v>
      </c>
      <c r="D47" s="33">
        <v>10</v>
      </c>
      <c r="E47" s="35">
        <v>0</v>
      </c>
    </row>
    <row r="48" spans="1:5" ht="15.75" hidden="1">
      <c r="A48" s="34" t="s">
        <v>68</v>
      </c>
      <c r="B48" s="32" t="s">
        <v>69</v>
      </c>
      <c r="C48" s="35">
        <f t="shared" si="1"/>
        <v>303</v>
      </c>
      <c r="D48" s="33">
        <v>303</v>
      </c>
      <c r="E48" s="35">
        <v>0</v>
      </c>
    </row>
    <row r="49" spans="1:5" ht="47.25" hidden="1">
      <c r="A49" s="34" t="s">
        <v>70</v>
      </c>
      <c r="B49" s="32" t="s">
        <v>71</v>
      </c>
      <c r="C49" s="35">
        <f t="shared" si="1"/>
        <v>19453</v>
      </c>
      <c r="D49" s="33">
        <v>19453</v>
      </c>
      <c r="E49" s="35">
        <v>0</v>
      </c>
    </row>
    <row r="50" spans="1:5" ht="31.5" hidden="1">
      <c r="A50" s="34" t="s">
        <v>72</v>
      </c>
      <c r="B50" s="32" t="s">
        <v>73</v>
      </c>
      <c r="C50" s="35">
        <f t="shared" si="1"/>
        <v>2412</v>
      </c>
      <c r="D50" s="33">
        <v>2412</v>
      </c>
      <c r="E50" s="35">
        <v>0</v>
      </c>
    </row>
    <row r="51" spans="1:5" ht="78.75" hidden="1">
      <c r="A51" s="34" t="s">
        <v>74</v>
      </c>
      <c r="B51" s="32" t="s">
        <v>75</v>
      </c>
      <c r="C51" s="35">
        <f t="shared" si="1"/>
        <v>7171</v>
      </c>
      <c r="D51" s="33">
        <v>7171</v>
      </c>
      <c r="E51" s="35">
        <v>0</v>
      </c>
    </row>
    <row r="52" spans="1:5" ht="94.5" hidden="1">
      <c r="A52" s="34" t="s">
        <v>76</v>
      </c>
      <c r="B52" s="32" t="s">
        <v>77</v>
      </c>
      <c r="C52" s="35">
        <f t="shared" si="1"/>
        <v>10630</v>
      </c>
      <c r="D52" s="33">
        <v>10630</v>
      </c>
      <c r="E52" s="35">
        <v>0</v>
      </c>
    </row>
    <row r="53" spans="1:5" ht="63" hidden="1">
      <c r="A53" s="34" t="s">
        <v>78</v>
      </c>
      <c r="B53" s="32" t="s">
        <v>79</v>
      </c>
      <c r="C53" s="35">
        <f t="shared" si="1"/>
        <v>83750</v>
      </c>
      <c r="D53" s="33">
        <v>83750</v>
      </c>
      <c r="E53" s="35">
        <v>0</v>
      </c>
    </row>
    <row r="54" spans="1:5" ht="15.75" hidden="1">
      <c r="A54" s="34" t="s">
        <v>80</v>
      </c>
      <c r="B54" s="32" t="s">
        <v>81</v>
      </c>
      <c r="C54" s="35">
        <f t="shared" si="1"/>
        <v>3000</v>
      </c>
      <c r="D54" s="33">
        <v>3000</v>
      </c>
      <c r="E54" s="35">
        <v>0</v>
      </c>
    </row>
    <row r="55" spans="1:5" ht="15.75" hidden="1">
      <c r="A55" s="34" t="s">
        <v>82</v>
      </c>
      <c r="B55" s="32" t="s">
        <v>83</v>
      </c>
      <c r="C55" s="35">
        <f t="shared" si="1"/>
        <v>6720</v>
      </c>
      <c r="D55" s="33">
        <v>6720</v>
      </c>
      <c r="E55" s="35">
        <v>0</v>
      </c>
    </row>
    <row r="56" spans="1:5" ht="47.25" hidden="1">
      <c r="A56" s="34" t="s">
        <v>84</v>
      </c>
      <c r="B56" s="32" t="s">
        <v>85</v>
      </c>
      <c r="C56" s="35">
        <f t="shared" si="1"/>
        <v>500</v>
      </c>
      <c r="D56" s="33">
        <v>500</v>
      </c>
      <c r="E56" s="35">
        <v>0</v>
      </c>
    </row>
    <row r="57" spans="1:5" ht="31.5" hidden="1">
      <c r="A57" s="34" t="s">
        <v>86</v>
      </c>
      <c r="B57" s="32" t="s">
        <v>87</v>
      </c>
      <c r="C57" s="35">
        <f t="shared" si="1"/>
        <v>42052</v>
      </c>
      <c r="D57" s="33">
        <v>42052</v>
      </c>
      <c r="E57" s="35">
        <v>0</v>
      </c>
    </row>
    <row r="58" spans="1:5" ht="15.75" hidden="1">
      <c r="A58" s="34" t="s">
        <v>88</v>
      </c>
      <c r="B58" s="32" t="s">
        <v>89</v>
      </c>
      <c r="C58" s="35">
        <f t="shared" si="1"/>
        <v>32596</v>
      </c>
      <c r="D58" s="33">
        <v>32596</v>
      </c>
      <c r="E58" s="35">
        <v>0</v>
      </c>
    </row>
    <row r="59" spans="1:5" ht="31.5" hidden="1">
      <c r="A59" s="34" t="s">
        <v>90</v>
      </c>
      <c r="B59" s="32" t="s">
        <v>91</v>
      </c>
      <c r="C59" s="35">
        <f t="shared" si="1"/>
        <v>6705</v>
      </c>
      <c r="D59" s="33">
        <v>6705</v>
      </c>
      <c r="E59" s="35">
        <v>0</v>
      </c>
    </row>
    <row r="60" spans="1:5" ht="15.75" hidden="1">
      <c r="A60" s="34" t="s">
        <v>92</v>
      </c>
      <c r="B60" s="32" t="s">
        <v>93</v>
      </c>
      <c r="C60" s="35">
        <f t="shared" si="1"/>
        <v>11570</v>
      </c>
      <c r="D60" s="33">
        <v>11570</v>
      </c>
      <c r="E60" s="35">
        <v>0</v>
      </c>
    </row>
    <row r="61" spans="1:5" ht="15.75" hidden="1">
      <c r="A61" s="34" t="s">
        <v>94</v>
      </c>
      <c r="B61" s="37" t="s">
        <v>95</v>
      </c>
      <c r="C61" s="35">
        <f t="shared" si="1"/>
        <v>5635</v>
      </c>
      <c r="D61" s="38">
        <v>5635</v>
      </c>
      <c r="E61" s="35">
        <v>0</v>
      </c>
    </row>
    <row r="62" spans="1:5" ht="31.5" hidden="1">
      <c r="A62" s="34" t="s">
        <v>96</v>
      </c>
      <c r="B62" s="32" t="s">
        <v>97</v>
      </c>
      <c r="C62" s="35">
        <f t="shared" si="1"/>
        <v>1920</v>
      </c>
      <c r="D62" s="33">
        <v>1920</v>
      </c>
      <c r="E62" s="35">
        <v>0</v>
      </c>
    </row>
    <row r="63" spans="1:5" ht="15.75" hidden="1">
      <c r="A63" s="34" t="s">
        <v>98</v>
      </c>
      <c r="B63" s="32" t="s">
        <v>99</v>
      </c>
      <c r="C63" s="35">
        <f t="shared" si="1"/>
        <v>700</v>
      </c>
      <c r="D63" s="33">
        <v>700</v>
      </c>
      <c r="E63" s="35">
        <v>0</v>
      </c>
    </row>
    <row r="64" spans="1:5" ht="15.75" hidden="1">
      <c r="A64" s="34" t="s">
        <v>100</v>
      </c>
      <c r="B64" s="32" t="s">
        <v>101</v>
      </c>
      <c r="C64" s="35">
        <f t="shared" si="1"/>
        <v>2300</v>
      </c>
      <c r="D64" s="33">
        <v>2300</v>
      </c>
      <c r="E64" s="35">
        <v>0</v>
      </c>
    </row>
    <row r="65" spans="1:5" ht="31.5" hidden="1">
      <c r="A65" s="34" t="s">
        <v>102</v>
      </c>
      <c r="B65" s="32" t="s">
        <v>103</v>
      </c>
      <c r="C65" s="35">
        <f t="shared" si="1"/>
        <v>300</v>
      </c>
      <c r="D65" s="33">
        <v>300</v>
      </c>
      <c r="E65" s="35">
        <v>0</v>
      </c>
    </row>
    <row r="66" spans="1:5" ht="15.75" hidden="1">
      <c r="A66" s="34" t="s">
        <v>104</v>
      </c>
      <c r="B66" s="32" t="s">
        <v>105</v>
      </c>
      <c r="C66" s="35">
        <f t="shared" si="1"/>
        <v>3000</v>
      </c>
      <c r="D66" s="33">
        <v>3000</v>
      </c>
      <c r="E66" s="35">
        <v>0</v>
      </c>
    </row>
    <row r="67" spans="1:5" ht="31.5" hidden="1">
      <c r="A67" s="34" t="s">
        <v>106</v>
      </c>
      <c r="B67" s="32" t="s">
        <v>107</v>
      </c>
      <c r="C67" s="35">
        <f t="shared" si="1"/>
        <v>1500</v>
      </c>
      <c r="D67" s="33">
        <v>1500</v>
      </c>
      <c r="E67" s="35">
        <v>0</v>
      </c>
    </row>
    <row r="68" spans="1:5" ht="15.75">
      <c r="A68" s="21" t="s">
        <v>15</v>
      </c>
      <c r="B68" s="39" t="s">
        <v>47</v>
      </c>
      <c r="C68" s="22"/>
      <c r="D68" s="22"/>
      <c r="E68" s="22"/>
    </row>
  </sheetData>
  <sheetProtection/>
  <mergeCells count="8">
    <mergeCell ref="A9:A10"/>
    <mergeCell ref="B9:B10"/>
    <mergeCell ref="C9:C10"/>
    <mergeCell ref="D9:E9"/>
    <mergeCell ref="A4:E4"/>
    <mergeCell ref="A5:E5"/>
    <mergeCell ref="A6:E6"/>
    <mergeCell ref="D8:E8"/>
  </mergeCells>
  <printOptions/>
  <pageMargins left="0.7" right="0.41" top="0.49" bottom="0.43" header="0.3" footer="0.3"/>
  <pageSetup fitToHeight="0"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nguyenvonhathang</cp:lastModifiedBy>
  <cp:lastPrinted>2019-12-29T13:03:54Z</cp:lastPrinted>
  <dcterms:created xsi:type="dcterms:W3CDTF">2018-08-22T07:49:45Z</dcterms:created>
  <dcterms:modified xsi:type="dcterms:W3CDTF">2020-01-06T01:59:01Z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