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heet1" sheetId="1" r:id="rId1"/>
  </sheets>
  <externalReferences>
    <externalReference r:id="rId4"/>
  </externalReference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<sst xmlns="http://schemas.openxmlformats.org/spreadsheetml/2006/main" count="101" uniqueCount="100">
  <si>
    <t>Đơn vị: Triệu đồng</t>
  </si>
  <si>
    <t>STT</t>
  </si>
  <si>
    <t>A</t>
  </si>
  <si>
    <t>B</t>
  </si>
  <si>
    <t>I</t>
  </si>
  <si>
    <t>II</t>
  </si>
  <si>
    <t>III</t>
  </si>
  <si>
    <t>IV</t>
  </si>
  <si>
    <t>V</t>
  </si>
  <si>
    <t>VI</t>
  </si>
  <si>
    <t>TỔNG SỐ</t>
  </si>
  <si>
    <t>CHI TRẢ NỢ LÃI CÁC KHOẢN DO CHÍNH QUYỀN ĐỊA PHƯƠNG VAY</t>
  </si>
  <si>
    <t>CHI BỔ SUNG QUỸ DỰ TRỮ TÀI CHÍNH</t>
  </si>
  <si>
    <t>CHI DỰ PHÒNG NGÂN SÁCH</t>
  </si>
  <si>
    <t>CHI TẠO NGUỒN, ĐIỀU CHỈNH TIỀN LƯƠNG</t>
  </si>
  <si>
    <t>CHI CHUYỂN NGUỒN SANG NGÂN SÁCH NĂM SAU</t>
  </si>
  <si>
    <t>CÁC CƠ QUAN, TỔ CHỨC</t>
  </si>
  <si>
    <t>VII</t>
  </si>
  <si>
    <t>ỦY BAN NHÂN DÂN</t>
  </si>
  <si>
    <t xml:space="preserve">   TỈNH BẾN TRE</t>
  </si>
  <si>
    <t>DỰ TOÁN CHI NGÂN SÁCH CẤP TỈNH CHO TỪNG CƠ QUAN, TỔ CHỨC THEO LĨNH VỰC NĂM 2020</t>
  </si>
  <si>
    <t>Tên đơn vị</t>
  </si>
  <si>
    <t>Tổng số</t>
  </si>
  <si>
    <r>
      <t>Chi đầu tư phát triển</t>
    </r>
    <r>
      <rPr>
        <sz val="12"/>
        <rFont val="Times New Roman"/>
        <family val="1"/>
      </rPr>
      <t xml:space="preserve"> (Không kể chương trình MTQG)</t>
    </r>
  </si>
  <si>
    <r>
      <t>Chi thường xuyên</t>
    </r>
    <r>
      <rPr>
        <sz val="12"/>
        <rFont val="Times New Roman"/>
        <family val="1"/>
      </rPr>
      <t xml:space="preserve"> (Không kể chương trình MTQG)</t>
    </r>
  </si>
  <si>
    <t>Chi trả nợ lãi do chính quyền địa phương vay</t>
  </si>
  <si>
    <t>Chi bổ sung quỹ dự trữ tài chính</t>
  </si>
  <si>
    <t xml:space="preserve">Chi dự phòng ngân sách </t>
  </si>
  <si>
    <t>Chi tạo nguồn, điều chỉnh tiền lương</t>
  </si>
  <si>
    <t>Chi chương trình MTQG</t>
  </si>
  <si>
    <t>Chi chuyển nguồn sang ngân sách năm sau</t>
  </si>
  <si>
    <t>Chi đầu tư phát triển</t>
  </si>
  <si>
    <t>Chi thường xuyên</t>
  </si>
  <si>
    <t>Khối Đảng tỉnh</t>
  </si>
  <si>
    <t>Văn phòng UBND tỉnh</t>
  </si>
  <si>
    <t>VP HĐND tỉnh</t>
  </si>
  <si>
    <t>Sở Tài chính</t>
  </si>
  <si>
    <t>Sở Tài nguyên và Môi trường và các đơn vị trực thuộc</t>
  </si>
  <si>
    <t>Sở Nông nghiệp và các đơn vị trực thuộc</t>
  </si>
  <si>
    <t>Sở Tư Pháp và các đơn vị trực thuộc</t>
  </si>
  <si>
    <t>Sở Giáo dục và Đào tạo</t>
  </si>
  <si>
    <t>Sở Xây dựng</t>
  </si>
  <si>
    <t>Sở Thông tin và truyền thông</t>
  </si>
  <si>
    <t>Sở Lao động - Thương binh và Xã hội</t>
  </si>
  <si>
    <t>Sở Kế hoạch và Đầu tư</t>
  </si>
  <si>
    <t xml:space="preserve">Sở Y tế và các đơn vị trực thuộc </t>
  </si>
  <si>
    <t>Thanh tra tỉnh</t>
  </si>
  <si>
    <t xml:space="preserve">Sở Giao thông Vận tải  và các đơn vị trực thuộc </t>
  </si>
  <si>
    <t>Sở Văn hoá, Thể thao và Du Lịch</t>
  </si>
  <si>
    <t>Sở Công thương</t>
  </si>
  <si>
    <t xml:space="preserve">Sở Nội vụ và các đơn vị trực thuộc </t>
  </si>
  <si>
    <t>Sở Khoa học và Công nghệ</t>
  </si>
  <si>
    <t>Ban QL các Khu công nghiệp</t>
  </si>
  <si>
    <t>Ban an toàn giao thông</t>
  </si>
  <si>
    <t>Văn phòng điều phối CTMTQG XDNTM</t>
  </si>
  <si>
    <t>Đài Phát thanh - Truyền hình</t>
  </si>
  <si>
    <t>Uỷ ban Mặt trận tổ quốc</t>
  </si>
  <si>
    <t>Tỉnh Đoàn TNCS Hồ Chí Minh và các đơn vị trực thuộc</t>
  </si>
  <si>
    <t>Hội Liên hiệp phụ nữ tỉnh</t>
  </si>
  <si>
    <t>Hội Nông dân</t>
  </si>
  <si>
    <t>Hội Cựu chiến binh</t>
  </si>
  <si>
    <t>Trường Cao đẳng Bến Tre</t>
  </si>
  <si>
    <t>Trường Chính trị</t>
  </si>
  <si>
    <t>Bộ chỉ huy Quân sự tỉnh</t>
  </si>
  <si>
    <t>Bộ chỉ huy Biên phòng tỉnh</t>
  </si>
  <si>
    <t>Công an tỉnh</t>
  </si>
  <si>
    <t>Hội văn học nghệ thuật Nguyễn Đình Chiểu</t>
  </si>
  <si>
    <t>Tỉnh hội Đông y</t>
  </si>
  <si>
    <t>Hội Chữ thập đỏ</t>
  </si>
  <si>
    <t>Hội người mù</t>
  </si>
  <si>
    <t>Hội Người cao tuổi</t>
  </si>
  <si>
    <t>Liên hiệp các tổ chức hữu nghị</t>
  </si>
  <si>
    <t>Liên hiệp các hội KH &amp; kỹ thuật</t>
  </si>
  <si>
    <t>Liên minh các Hợp tác xã</t>
  </si>
  <si>
    <t>Hội nhà báo</t>
  </si>
  <si>
    <t>Hội Luật gia</t>
  </si>
  <si>
    <t>Hội Khuyến học</t>
  </si>
  <si>
    <t>Hội nạn nhân chất độc da cam</t>
  </si>
  <si>
    <t>Hội Cựu thanh niên xung phong</t>
  </si>
  <si>
    <t>Hội Sinh vật cảnh</t>
  </si>
  <si>
    <t>Hội người tiêu dùng</t>
  </si>
  <si>
    <t>Hội cựu giáo chức</t>
  </si>
  <si>
    <t>Hiệp hội dừa</t>
  </si>
  <si>
    <t>TTPT Cụm CN Giồng Trôm</t>
  </si>
  <si>
    <t>Ban QLDA ĐT các công trình Dân Dụng và Công nghiệp</t>
  </si>
  <si>
    <t>Ban QLDA ĐT các công trình Giao thông</t>
  </si>
  <si>
    <t>Ban QLDA ĐT các công trình Nông nghiệp và Phát triển nông thôn</t>
  </si>
  <si>
    <t>UBND Thành phố</t>
  </si>
  <si>
    <t>UBND huyện Châu Thành</t>
  </si>
  <si>
    <t>UBND huyện Giồng Trôm</t>
  </si>
  <si>
    <t>UBND huyện Mỏ Cày Nam</t>
  </si>
  <si>
    <t>UBND huyện Mỏ Cày Bắc</t>
  </si>
  <si>
    <t>UBND huyện Chợ Lách</t>
  </si>
  <si>
    <t>UBND huyện Thạnh Phú</t>
  </si>
  <si>
    <t>UBND huyện Ba Tri</t>
  </si>
  <si>
    <t>UBND huyện Bình Đại</t>
  </si>
  <si>
    <t>Các nội dung chi thực hiện một số nhiệm vụ khác</t>
  </si>
  <si>
    <t>CHI BỔ SUNG CÓ MỤC TIÊU CHO NGÂN SÁCH CẤP DƯỚI</t>
  </si>
  <si>
    <t>Biểu số 38/CK-NSNN</t>
  </si>
  <si>
    <t>(Ban hành kèm theo Báo cáo số 497/BC-UBND ngày 31 tháng 12 năm 2019 của Uỷ ban nhân dân tỉnh)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</si>
</sst>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"/>
    <numFmt numFmtId="165" formatCode="###,###,###"/>
    <numFmt numFmtId="166" formatCode="_(* #,##0_);_(* \(#,##0\);_(* &quot;-&quot;??_);_(@_)"/>
    <numFmt numFmtId="167" formatCode="#,###;\-#,###;&quot;&quot;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Arial Narrow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67" fontId="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1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1" fontId="4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41" fontId="3" fillId="0" borderId="15" xfId="0" applyNumberFormat="1" applyFont="1" applyBorder="1" applyAlignment="1">
      <alignment vertical="center"/>
    </xf>
    <xf numFmtId="0" fontId="4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41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AI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.%20DU%20TOAN\2020\TRINH%20HDND\02.%20PHU%20LUC%207%20-%20DU%20TOAN%20CHI%20CAP%20TINH%20-%20THUONG%20XUY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 trinh BCS"/>
      <sheetName val="To trinh UBND"/>
      <sheetName val="PL V"/>
      <sheetName val="Sheet2"/>
      <sheetName val="Sheet3"/>
    </sheetNames>
    <sheetDataSet>
      <sheetData sheetId="2">
        <row r="14">
          <cell r="C14">
            <v>84492</v>
          </cell>
        </row>
        <row r="15">
          <cell r="C15">
            <v>24481</v>
          </cell>
        </row>
        <row r="16">
          <cell r="C16">
            <v>10370</v>
          </cell>
        </row>
        <row r="17">
          <cell r="C17">
            <v>11310</v>
          </cell>
        </row>
        <row r="18">
          <cell r="C18">
            <v>34848</v>
          </cell>
        </row>
        <row r="19">
          <cell r="C19">
            <v>72973</v>
          </cell>
        </row>
        <row r="20">
          <cell r="C20">
            <v>10031</v>
          </cell>
        </row>
        <row r="21">
          <cell r="C21">
            <v>336368</v>
          </cell>
        </row>
        <row r="22">
          <cell r="C22">
            <v>18861</v>
          </cell>
        </row>
        <row r="23">
          <cell r="C23">
            <v>12407</v>
          </cell>
        </row>
        <row r="24">
          <cell r="C24">
            <v>67669</v>
          </cell>
        </row>
        <row r="25">
          <cell r="C25">
            <v>14230</v>
          </cell>
        </row>
        <row r="26">
          <cell r="C26">
            <v>122219</v>
          </cell>
        </row>
        <row r="27">
          <cell r="C27">
            <v>7528</v>
          </cell>
        </row>
        <row r="28">
          <cell r="C28">
            <v>47626</v>
          </cell>
        </row>
        <row r="29">
          <cell r="C29">
            <v>59713</v>
          </cell>
        </row>
        <row r="30">
          <cell r="C30">
            <v>18579</v>
          </cell>
        </row>
        <row r="31">
          <cell r="C31">
            <v>28040</v>
          </cell>
        </row>
        <row r="32">
          <cell r="C32">
            <v>31735</v>
          </cell>
        </row>
        <row r="33">
          <cell r="C33">
            <v>3429</v>
          </cell>
        </row>
        <row r="34">
          <cell r="C34">
            <v>1833</v>
          </cell>
        </row>
        <row r="35">
          <cell r="C35">
            <v>1057</v>
          </cell>
        </row>
        <row r="36">
          <cell r="C36">
            <v>4022</v>
          </cell>
        </row>
        <row r="37">
          <cell r="C37">
            <v>5327</v>
          </cell>
        </row>
        <row r="38">
          <cell r="C38">
            <v>7988</v>
          </cell>
        </row>
        <row r="39">
          <cell r="C39">
            <v>4905</v>
          </cell>
        </row>
        <row r="40">
          <cell r="C40">
            <v>4318</v>
          </cell>
        </row>
        <row r="41">
          <cell r="C41">
            <v>2777</v>
          </cell>
        </row>
        <row r="42">
          <cell r="C42">
            <v>22795</v>
          </cell>
        </row>
        <row r="43">
          <cell r="C43">
            <v>12281</v>
          </cell>
        </row>
        <row r="44">
          <cell r="C44">
            <v>33900</v>
          </cell>
        </row>
        <row r="45">
          <cell r="C45">
            <v>3500</v>
          </cell>
        </row>
        <row r="46">
          <cell r="C46">
            <v>4788</v>
          </cell>
        </row>
        <row r="47">
          <cell r="C47">
            <v>2684</v>
          </cell>
        </row>
        <row r="48">
          <cell r="C48">
            <v>748</v>
          </cell>
        </row>
        <row r="49">
          <cell r="C49">
            <v>3699</v>
          </cell>
        </row>
        <row r="50">
          <cell r="C50">
            <v>914</v>
          </cell>
        </row>
        <row r="51">
          <cell r="C51">
            <v>396</v>
          </cell>
        </row>
        <row r="52">
          <cell r="C52">
            <v>1477</v>
          </cell>
        </row>
        <row r="53">
          <cell r="C53">
            <v>2861</v>
          </cell>
        </row>
        <row r="54">
          <cell r="C54">
            <v>1884</v>
          </cell>
        </row>
        <row r="55">
          <cell r="C55">
            <v>727</v>
          </cell>
        </row>
        <row r="56">
          <cell r="C56">
            <v>263</v>
          </cell>
        </row>
        <row r="57">
          <cell r="C57">
            <v>668</v>
          </cell>
        </row>
        <row r="58">
          <cell r="C58">
            <v>865</v>
          </cell>
        </row>
        <row r="59">
          <cell r="C59">
            <v>451</v>
          </cell>
        </row>
        <row r="60">
          <cell r="C60">
            <v>336</v>
          </cell>
        </row>
        <row r="61">
          <cell r="C61">
            <v>324</v>
          </cell>
        </row>
        <row r="62">
          <cell r="C62">
            <v>286</v>
          </cell>
        </row>
        <row r="63">
          <cell r="C63">
            <v>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70" zoomScaleNormal="70" zoomScalePageLayoutView="0" workbookViewId="0" topLeftCell="A55">
      <selection activeCell="A5" sqref="A5"/>
    </sheetView>
  </sheetViews>
  <sheetFormatPr defaultColWidth="9.140625" defaultRowHeight="15"/>
  <cols>
    <col min="1" max="1" width="6.421875" style="3" customWidth="1"/>
    <col min="2" max="2" width="42.140625" style="3" customWidth="1"/>
    <col min="3" max="3" width="15.00390625" style="3" customWidth="1"/>
    <col min="4" max="7" width="15.28125" style="3" customWidth="1"/>
    <col min="8" max="8" width="13.421875" style="3" customWidth="1"/>
    <col min="9" max="10" width="13.8515625" style="3" customWidth="1"/>
    <col min="11" max="11" width="14.28125" style="3" customWidth="1"/>
    <col min="12" max="12" width="12.8515625" style="3" customWidth="1"/>
    <col min="13" max="13" width="14.7109375" style="3" customWidth="1"/>
    <col min="14" max="16384" width="9.140625" style="3" customWidth="1"/>
  </cols>
  <sheetData>
    <row r="1" spans="1:13" ht="15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 t="s">
        <v>98</v>
      </c>
    </row>
    <row r="2" spans="1:13" ht="15.75">
      <c r="A2" s="1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9" t="s">
        <v>99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.7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>
      <c r="A6" s="8"/>
      <c r="B6" s="8"/>
      <c r="C6" s="9"/>
      <c r="D6" s="9"/>
      <c r="E6" s="9"/>
      <c r="F6" s="9"/>
      <c r="G6" s="10"/>
      <c r="H6" s="10"/>
      <c r="I6" s="10"/>
      <c r="J6" s="10"/>
      <c r="K6" s="10"/>
      <c r="L6" s="10"/>
      <c r="M6" s="11" t="s">
        <v>0</v>
      </c>
    </row>
    <row r="7" spans="1:13" ht="15.75">
      <c r="A7" s="36" t="s">
        <v>1</v>
      </c>
      <c r="B7" s="40" t="s">
        <v>21</v>
      </c>
      <c r="C7" s="37" t="s">
        <v>22</v>
      </c>
      <c r="D7" s="36" t="s">
        <v>23</v>
      </c>
      <c r="E7" s="36" t="s">
        <v>24</v>
      </c>
      <c r="F7" s="36" t="s">
        <v>25</v>
      </c>
      <c r="G7" s="36" t="s">
        <v>26</v>
      </c>
      <c r="H7" s="36" t="s">
        <v>27</v>
      </c>
      <c r="I7" s="36" t="s">
        <v>28</v>
      </c>
      <c r="J7" s="37" t="s">
        <v>29</v>
      </c>
      <c r="K7" s="37"/>
      <c r="L7" s="37"/>
      <c r="M7" s="36" t="s">
        <v>30</v>
      </c>
    </row>
    <row r="8" spans="1:13" ht="72.75" customHeight="1">
      <c r="A8" s="37"/>
      <c r="B8" s="41"/>
      <c r="C8" s="37"/>
      <c r="D8" s="36"/>
      <c r="E8" s="36"/>
      <c r="F8" s="36"/>
      <c r="G8" s="36"/>
      <c r="H8" s="36"/>
      <c r="I8" s="36"/>
      <c r="J8" s="13" t="s">
        <v>22</v>
      </c>
      <c r="K8" s="12" t="s">
        <v>31</v>
      </c>
      <c r="L8" s="12" t="s">
        <v>32</v>
      </c>
      <c r="M8" s="36"/>
    </row>
    <row r="9" spans="1:13" s="19" customFormat="1" ht="15.75">
      <c r="A9" s="14" t="s">
        <v>2</v>
      </c>
      <c r="B9" s="15" t="s">
        <v>3</v>
      </c>
      <c r="C9" s="16">
        <v>1</v>
      </c>
      <c r="D9" s="17">
        <f>C9+1</f>
        <v>2</v>
      </c>
      <c r="E9" s="17">
        <f aca="true" t="shared" si="0" ref="E9:M9">D9+1</f>
        <v>3</v>
      </c>
      <c r="F9" s="17">
        <f t="shared" si="0"/>
        <v>4</v>
      </c>
      <c r="G9" s="17">
        <f t="shared" si="0"/>
        <v>5</v>
      </c>
      <c r="H9" s="17">
        <f>G9+1</f>
        <v>6</v>
      </c>
      <c r="I9" s="17">
        <f>H9+1</f>
        <v>7</v>
      </c>
      <c r="J9" s="17">
        <f t="shared" si="0"/>
        <v>8</v>
      </c>
      <c r="K9" s="17">
        <f t="shared" si="0"/>
        <v>9</v>
      </c>
      <c r="L9" s="17">
        <f t="shared" si="0"/>
        <v>10</v>
      </c>
      <c r="M9" s="18">
        <f t="shared" si="0"/>
        <v>11</v>
      </c>
    </row>
    <row r="10" spans="1:13" ht="15.75">
      <c r="A10" s="20"/>
      <c r="B10" s="21" t="s">
        <v>10</v>
      </c>
      <c r="C10" s="22">
        <f aca="true" t="shared" si="1" ref="C10:M10">C11+C76+C77+C78+C79+C80+C81</f>
        <v>9302206</v>
      </c>
      <c r="D10" s="22">
        <f t="shared" si="1"/>
        <v>1873254</v>
      </c>
      <c r="E10" s="22">
        <f t="shared" si="1"/>
        <v>5446589</v>
      </c>
      <c r="F10" s="22">
        <f t="shared" si="1"/>
        <v>6500</v>
      </c>
      <c r="G10" s="22">
        <f t="shared" si="1"/>
        <v>1000</v>
      </c>
      <c r="H10" s="22">
        <f t="shared" si="1"/>
        <v>117338</v>
      </c>
      <c r="I10" s="22">
        <f t="shared" si="1"/>
        <v>75600</v>
      </c>
      <c r="J10" s="22">
        <f t="shared" si="1"/>
        <v>1781925</v>
      </c>
      <c r="K10" s="22">
        <f t="shared" si="1"/>
        <v>1387144</v>
      </c>
      <c r="L10" s="22">
        <f t="shared" si="1"/>
        <v>394781</v>
      </c>
      <c r="M10" s="22">
        <f t="shared" si="1"/>
        <v>0</v>
      </c>
    </row>
    <row r="11" spans="1:13" s="26" customFormat="1" ht="15.75">
      <c r="A11" s="23" t="s">
        <v>4</v>
      </c>
      <c r="B11" s="24" t="s">
        <v>16</v>
      </c>
      <c r="C11" s="25">
        <f>SUM(D11:J11)+M11</f>
        <v>5632268</v>
      </c>
      <c r="D11" s="25">
        <f aca="true" t="shared" si="2" ref="D11:I11">SUM(D12:D75)</f>
        <v>1873254</v>
      </c>
      <c r="E11" s="25">
        <f t="shared" si="2"/>
        <v>1977089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>
        <f>K11+L11</f>
        <v>1781925</v>
      </c>
      <c r="K11" s="25">
        <f>SUM(K12:K75)</f>
        <v>1387144</v>
      </c>
      <c r="L11" s="25">
        <f>SUM(L12:L75)</f>
        <v>394781</v>
      </c>
      <c r="M11" s="25">
        <f>SUM(M12:M75)</f>
        <v>0</v>
      </c>
    </row>
    <row r="12" spans="1:13" ht="15.75">
      <c r="A12" s="27">
        <v>1</v>
      </c>
      <c r="B12" s="28" t="s">
        <v>33</v>
      </c>
      <c r="C12" s="29">
        <f>SUM(D12:J12)+M12</f>
        <v>84492</v>
      </c>
      <c r="D12" s="29"/>
      <c r="E12" s="29">
        <f>'[1]PL V'!C14</f>
        <v>84492</v>
      </c>
      <c r="F12" s="29"/>
      <c r="G12" s="29"/>
      <c r="H12" s="29"/>
      <c r="I12" s="29"/>
      <c r="J12" s="29">
        <f>K12+L12</f>
        <v>0</v>
      </c>
      <c r="K12" s="29"/>
      <c r="L12" s="29"/>
      <c r="M12" s="29"/>
    </row>
    <row r="13" spans="1:13" ht="15.75">
      <c r="A13" s="27">
        <f>A12+1</f>
        <v>2</v>
      </c>
      <c r="B13" s="28" t="s">
        <v>34</v>
      </c>
      <c r="C13" s="29">
        <f aca="true" t="shared" si="3" ref="C13:C81">SUM(D13:J13)+M13</f>
        <v>39181</v>
      </c>
      <c r="D13" s="29">
        <v>14700</v>
      </c>
      <c r="E13" s="29">
        <f>'[1]PL V'!C15</f>
        <v>24481</v>
      </c>
      <c r="F13" s="29"/>
      <c r="G13" s="29"/>
      <c r="H13" s="29"/>
      <c r="I13" s="29"/>
      <c r="J13" s="29">
        <f aca="true" t="shared" si="4" ref="J13:J81">K13+L13</f>
        <v>0</v>
      </c>
      <c r="K13" s="29"/>
      <c r="L13" s="29"/>
      <c r="M13" s="29"/>
    </row>
    <row r="14" spans="1:13" ht="15.75">
      <c r="A14" s="27">
        <f>A13+1</f>
        <v>3</v>
      </c>
      <c r="B14" s="28" t="s">
        <v>35</v>
      </c>
      <c r="C14" s="29">
        <f t="shared" si="3"/>
        <v>10370</v>
      </c>
      <c r="D14" s="29"/>
      <c r="E14" s="29">
        <f>'[1]PL V'!C16</f>
        <v>10370</v>
      </c>
      <c r="F14" s="29"/>
      <c r="G14" s="29"/>
      <c r="H14" s="29"/>
      <c r="I14" s="29"/>
      <c r="J14" s="29">
        <f t="shared" si="4"/>
        <v>0</v>
      </c>
      <c r="K14" s="29"/>
      <c r="L14" s="29"/>
      <c r="M14" s="29"/>
    </row>
    <row r="15" spans="1:13" ht="15.75">
      <c r="A15" s="27">
        <f>A14+1</f>
        <v>4</v>
      </c>
      <c r="B15" s="28" t="s">
        <v>36</v>
      </c>
      <c r="C15" s="29">
        <f t="shared" si="3"/>
        <v>11310</v>
      </c>
      <c r="D15" s="29"/>
      <c r="E15" s="29">
        <f>'[1]PL V'!C17</f>
        <v>11310</v>
      </c>
      <c r="F15" s="29"/>
      <c r="G15" s="29"/>
      <c r="H15" s="29"/>
      <c r="I15" s="29"/>
      <c r="J15" s="29">
        <f t="shared" si="4"/>
        <v>0</v>
      </c>
      <c r="K15" s="29"/>
      <c r="L15" s="29"/>
      <c r="M15" s="29"/>
    </row>
    <row r="16" spans="1:13" ht="31.5">
      <c r="A16" s="27">
        <f aca="true" t="shared" si="5" ref="A16:A75">A15+1</f>
        <v>5</v>
      </c>
      <c r="B16" s="28" t="s">
        <v>37</v>
      </c>
      <c r="C16" s="29">
        <f t="shared" si="3"/>
        <v>36575</v>
      </c>
      <c r="D16" s="29">
        <v>1727</v>
      </c>
      <c r="E16" s="29">
        <f>'[1]PL V'!C18</f>
        <v>34848</v>
      </c>
      <c r="F16" s="29"/>
      <c r="G16" s="29"/>
      <c r="H16" s="29"/>
      <c r="I16" s="29"/>
      <c r="J16" s="29">
        <f t="shared" si="4"/>
        <v>0</v>
      </c>
      <c r="K16" s="29"/>
      <c r="L16" s="29"/>
      <c r="M16" s="29"/>
    </row>
    <row r="17" spans="1:13" ht="15.75">
      <c r="A17" s="27">
        <f t="shared" si="5"/>
        <v>6</v>
      </c>
      <c r="B17" s="28" t="s">
        <v>38</v>
      </c>
      <c r="C17" s="29">
        <f t="shared" si="3"/>
        <v>72973</v>
      </c>
      <c r="D17" s="29"/>
      <c r="E17" s="29">
        <f>'[1]PL V'!C19</f>
        <v>72973</v>
      </c>
      <c r="F17" s="29"/>
      <c r="G17" s="29"/>
      <c r="H17" s="29"/>
      <c r="I17" s="29"/>
      <c r="J17" s="29">
        <f t="shared" si="4"/>
        <v>0</v>
      </c>
      <c r="K17" s="29"/>
      <c r="L17" s="29"/>
      <c r="M17" s="29"/>
    </row>
    <row r="18" spans="1:13" ht="15.75">
      <c r="A18" s="27">
        <f t="shared" si="5"/>
        <v>7</v>
      </c>
      <c r="B18" s="28" t="s">
        <v>39</v>
      </c>
      <c r="C18" s="29">
        <f t="shared" si="3"/>
        <v>10031</v>
      </c>
      <c r="D18" s="29"/>
      <c r="E18" s="29">
        <f>'[1]PL V'!C20</f>
        <v>10031</v>
      </c>
      <c r="F18" s="29"/>
      <c r="G18" s="29"/>
      <c r="H18" s="29"/>
      <c r="I18" s="29"/>
      <c r="J18" s="29">
        <f t="shared" si="4"/>
        <v>0</v>
      </c>
      <c r="K18" s="29"/>
      <c r="L18" s="29"/>
      <c r="M18" s="29"/>
    </row>
    <row r="19" spans="1:13" ht="15.75">
      <c r="A19" s="27">
        <f t="shared" si="5"/>
        <v>8</v>
      </c>
      <c r="B19" s="28" t="s">
        <v>40</v>
      </c>
      <c r="C19" s="29">
        <f t="shared" si="3"/>
        <v>336368</v>
      </c>
      <c r="D19" s="29"/>
      <c r="E19" s="29">
        <f>'[1]PL V'!C21</f>
        <v>336368</v>
      </c>
      <c r="F19" s="29"/>
      <c r="G19" s="29"/>
      <c r="H19" s="29"/>
      <c r="I19" s="29"/>
      <c r="J19" s="29">
        <f t="shared" si="4"/>
        <v>0</v>
      </c>
      <c r="K19" s="29"/>
      <c r="L19" s="29"/>
      <c r="M19" s="29"/>
    </row>
    <row r="20" spans="1:13" ht="15.75">
      <c r="A20" s="27">
        <f t="shared" si="5"/>
        <v>9</v>
      </c>
      <c r="B20" s="28" t="s">
        <v>41</v>
      </c>
      <c r="C20" s="29">
        <f t="shared" si="3"/>
        <v>18861</v>
      </c>
      <c r="D20" s="29"/>
      <c r="E20" s="29">
        <f>'[1]PL V'!C22</f>
        <v>18861</v>
      </c>
      <c r="F20" s="29"/>
      <c r="G20" s="29"/>
      <c r="H20" s="29"/>
      <c r="I20" s="29"/>
      <c r="J20" s="29">
        <f t="shared" si="4"/>
        <v>0</v>
      </c>
      <c r="K20" s="29"/>
      <c r="L20" s="29"/>
      <c r="M20" s="29"/>
    </row>
    <row r="21" spans="1:13" ht="15.75">
      <c r="A21" s="27">
        <f t="shared" si="5"/>
        <v>10</v>
      </c>
      <c r="B21" s="28" t="s">
        <v>42</v>
      </c>
      <c r="C21" s="29">
        <f t="shared" si="3"/>
        <v>17407</v>
      </c>
      <c r="D21" s="29">
        <v>5000</v>
      </c>
      <c r="E21" s="29">
        <f>'[1]PL V'!C23</f>
        <v>12407</v>
      </c>
      <c r="F21" s="29"/>
      <c r="G21" s="29"/>
      <c r="H21" s="29"/>
      <c r="I21" s="29"/>
      <c r="J21" s="29">
        <f t="shared" si="4"/>
        <v>0</v>
      </c>
      <c r="K21" s="29"/>
      <c r="L21" s="29"/>
      <c r="M21" s="29"/>
    </row>
    <row r="22" spans="1:13" ht="15.75">
      <c r="A22" s="27">
        <f t="shared" si="5"/>
        <v>11</v>
      </c>
      <c r="B22" s="28" t="s">
        <v>43</v>
      </c>
      <c r="C22" s="29">
        <f t="shared" si="3"/>
        <v>67669</v>
      </c>
      <c r="D22" s="29"/>
      <c r="E22" s="29">
        <f>'[1]PL V'!C24</f>
        <v>67669</v>
      </c>
      <c r="F22" s="29"/>
      <c r="G22" s="29"/>
      <c r="H22" s="29"/>
      <c r="I22" s="29"/>
      <c r="J22" s="29">
        <f t="shared" si="4"/>
        <v>0</v>
      </c>
      <c r="K22" s="29"/>
      <c r="L22" s="29"/>
      <c r="M22" s="29"/>
    </row>
    <row r="23" spans="1:13" ht="15.75">
      <c r="A23" s="27">
        <f t="shared" si="5"/>
        <v>12</v>
      </c>
      <c r="B23" s="28" t="s">
        <v>44</v>
      </c>
      <c r="C23" s="29">
        <f t="shared" si="3"/>
        <v>14230</v>
      </c>
      <c r="D23" s="29"/>
      <c r="E23" s="29">
        <f>'[1]PL V'!C25</f>
        <v>14230</v>
      </c>
      <c r="F23" s="29"/>
      <c r="G23" s="29"/>
      <c r="H23" s="29"/>
      <c r="I23" s="29"/>
      <c r="J23" s="29">
        <f t="shared" si="4"/>
        <v>0</v>
      </c>
      <c r="K23" s="29"/>
      <c r="L23" s="29"/>
      <c r="M23" s="29"/>
    </row>
    <row r="24" spans="1:13" ht="15.75">
      <c r="A24" s="27">
        <f t="shared" si="5"/>
        <v>13</v>
      </c>
      <c r="B24" s="28" t="s">
        <v>45</v>
      </c>
      <c r="C24" s="29">
        <f t="shared" si="3"/>
        <v>122219</v>
      </c>
      <c r="D24" s="29"/>
      <c r="E24" s="29">
        <f>'[1]PL V'!C26</f>
        <v>122219</v>
      </c>
      <c r="F24" s="29"/>
      <c r="G24" s="29"/>
      <c r="H24" s="29"/>
      <c r="I24" s="29"/>
      <c r="J24" s="29">
        <f t="shared" si="4"/>
        <v>0</v>
      </c>
      <c r="K24" s="29"/>
      <c r="L24" s="29"/>
      <c r="M24" s="29"/>
    </row>
    <row r="25" spans="1:13" ht="15.75">
      <c r="A25" s="27">
        <f t="shared" si="5"/>
        <v>14</v>
      </c>
      <c r="B25" s="28" t="s">
        <v>46</v>
      </c>
      <c r="C25" s="29">
        <f t="shared" si="3"/>
        <v>7528</v>
      </c>
      <c r="D25" s="29"/>
      <c r="E25" s="29">
        <f>'[1]PL V'!C27</f>
        <v>7528</v>
      </c>
      <c r="F25" s="29"/>
      <c r="G25" s="29"/>
      <c r="H25" s="29"/>
      <c r="I25" s="29"/>
      <c r="J25" s="29">
        <f t="shared" si="4"/>
        <v>0</v>
      </c>
      <c r="K25" s="29"/>
      <c r="L25" s="29"/>
      <c r="M25" s="29"/>
    </row>
    <row r="26" spans="1:13" ht="31.5">
      <c r="A26" s="27">
        <f t="shared" si="5"/>
        <v>15</v>
      </c>
      <c r="B26" s="28" t="s">
        <v>47</v>
      </c>
      <c r="C26" s="29">
        <f t="shared" si="3"/>
        <v>47626</v>
      </c>
      <c r="D26" s="29"/>
      <c r="E26" s="29">
        <f>'[1]PL V'!C28</f>
        <v>47626</v>
      </c>
      <c r="F26" s="29"/>
      <c r="G26" s="29"/>
      <c r="H26" s="29"/>
      <c r="I26" s="29"/>
      <c r="J26" s="29">
        <f t="shared" si="4"/>
        <v>0</v>
      </c>
      <c r="K26" s="29"/>
      <c r="L26" s="29"/>
      <c r="M26" s="29"/>
    </row>
    <row r="27" spans="1:13" ht="15.75">
      <c r="A27" s="27">
        <f t="shared" si="5"/>
        <v>16</v>
      </c>
      <c r="B27" s="28" t="s">
        <v>48</v>
      </c>
      <c r="C27" s="29">
        <f t="shared" si="3"/>
        <v>93713</v>
      </c>
      <c r="D27" s="29">
        <v>34000</v>
      </c>
      <c r="E27" s="29">
        <f>'[1]PL V'!C29</f>
        <v>59713</v>
      </c>
      <c r="F27" s="29"/>
      <c r="G27" s="29"/>
      <c r="H27" s="29"/>
      <c r="I27" s="29"/>
      <c r="J27" s="29">
        <f t="shared" si="4"/>
        <v>0</v>
      </c>
      <c r="K27" s="29"/>
      <c r="L27" s="29"/>
      <c r="M27" s="29"/>
    </row>
    <row r="28" spans="1:13" ht="15.75">
      <c r="A28" s="27">
        <f t="shared" si="5"/>
        <v>17</v>
      </c>
      <c r="B28" s="28" t="s">
        <v>49</v>
      </c>
      <c r="C28" s="29">
        <f t="shared" si="3"/>
        <v>18579</v>
      </c>
      <c r="D28" s="29"/>
      <c r="E28" s="29">
        <f>'[1]PL V'!C30</f>
        <v>18579</v>
      </c>
      <c r="F28" s="29"/>
      <c r="G28" s="29"/>
      <c r="H28" s="29"/>
      <c r="I28" s="29"/>
      <c r="J28" s="29">
        <f t="shared" si="4"/>
        <v>0</v>
      </c>
      <c r="K28" s="29"/>
      <c r="L28" s="29"/>
      <c r="M28" s="29"/>
    </row>
    <row r="29" spans="1:13" ht="15.75">
      <c r="A29" s="27">
        <f t="shared" si="5"/>
        <v>18</v>
      </c>
      <c r="B29" s="28" t="s">
        <v>50</v>
      </c>
      <c r="C29" s="29">
        <f t="shared" si="3"/>
        <v>28040</v>
      </c>
      <c r="D29" s="29"/>
      <c r="E29" s="29">
        <f>'[1]PL V'!C31</f>
        <v>28040</v>
      </c>
      <c r="F29" s="29"/>
      <c r="G29" s="29"/>
      <c r="H29" s="29"/>
      <c r="I29" s="29"/>
      <c r="J29" s="29">
        <f t="shared" si="4"/>
        <v>0</v>
      </c>
      <c r="K29" s="29"/>
      <c r="L29" s="29"/>
      <c r="M29" s="29"/>
    </row>
    <row r="30" spans="1:13" ht="15.75">
      <c r="A30" s="27">
        <f t="shared" si="5"/>
        <v>19</v>
      </c>
      <c r="B30" s="28" t="s">
        <v>51</v>
      </c>
      <c r="C30" s="29">
        <f t="shared" si="3"/>
        <v>31735</v>
      </c>
      <c r="D30" s="29"/>
      <c r="E30" s="29">
        <f>'[1]PL V'!C32</f>
        <v>31735</v>
      </c>
      <c r="F30" s="29"/>
      <c r="G30" s="29"/>
      <c r="H30" s="29"/>
      <c r="I30" s="29"/>
      <c r="J30" s="29">
        <f t="shared" si="4"/>
        <v>0</v>
      </c>
      <c r="K30" s="29"/>
      <c r="L30" s="29"/>
      <c r="M30" s="29"/>
    </row>
    <row r="31" spans="1:13" ht="15.75">
      <c r="A31" s="27">
        <f t="shared" si="5"/>
        <v>20</v>
      </c>
      <c r="B31" s="28" t="s">
        <v>52</v>
      </c>
      <c r="C31" s="29">
        <f t="shared" si="3"/>
        <v>231105</v>
      </c>
      <c r="D31" s="29">
        <v>227676</v>
      </c>
      <c r="E31" s="29">
        <f>'[1]PL V'!C33</f>
        <v>3429</v>
      </c>
      <c r="F31" s="29"/>
      <c r="G31" s="29"/>
      <c r="H31" s="29"/>
      <c r="I31" s="29"/>
      <c r="J31" s="29">
        <f t="shared" si="4"/>
        <v>0</v>
      </c>
      <c r="K31" s="29"/>
      <c r="L31" s="29"/>
      <c r="M31" s="29"/>
    </row>
    <row r="32" spans="1:13" ht="15.75">
      <c r="A32" s="27">
        <f t="shared" si="5"/>
        <v>21</v>
      </c>
      <c r="B32" s="28" t="s">
        <v>53</v>
      </c>
      <c r="C32" s="29">
        <f t="shared" si="3"/>
        <v>1833</v>
      </c>
      <c r="D32" s="29"/>
      <c r="E32" s="29">
        <f>'[1]PL V'!C34</f>
        <v>1833</v>
      </c>
      <c r="F32" s="29"/>
      <c r="G32" s="29"/>
      <c r="H32" s="29"/>
      <c r="I32" s="29"/>
      <c r="J32" s="29">
        <f t="shared" si="4"/>
        <v>0</v>
      </c>
      <c r="K32" s="29"/>
      <c r="L32" s="29"/>
      <c r="M32" s="29"/>
    </row>
    <row r="33" spans="1:13" ht="15.75">
      <c r="A33" s="27">
        <f t="shared" si="5"/>
        <v>22</v>
      </c>
      <c r="B33" s="28" t="s">
        <v>54</v>
      </c>
      <c r="C33" s="29">
        <f t="shared" si="3"/>
        <v>1057</v>
      </c>
      <c r="D33" s="29"/>
      <c r="E33" s="29">
        <f>'[1]PL V'!C35</f>
        <v>1057</v>
      </c>
      <c r="F33" s="29"/>
      <c r="G33" s="29"/>
      <c r="H33" s="29"/>
      <c r="I33" s="29"/>
      <c r="J33" s="29">
        <f t="shared" si="4"/>
        <v>0</v>
      </c>
      <c r="K33" s="29"/>
      <c r="L33" s="29"/>
      <c r="M33" s="29"/>
    </row>
    <row r="34" spans="1:13" ht="15.75">
      <c r="A34" s="27">
        <f t="shared" si="5"/>
        <v>23</v>
      </c>
      <c r="B34" s="28" t="s">
        <v>55</v>
      </c>
      <c r="C34" s="29">
        <f t="shared" si="3"/>
        <v>11322</v>
      </c>
      <c r="D34" s="29">
        <v>7300</v>
      </c>
      <c r="E34" s="29">
        <f>'[1]PL V'!C36</f>
        <v>4022</v>
      </c>
      <c r="F34" s="29"/>
      <c r="G34" s="29"/>
      <c r="H34" s="29"/>
      <c r="I34" s="29"/>
      <c r="J34" s="29">
        <f t="shared" si="4"/>
        <v>0</v>
      </c>
      <c r="K34" s="29"/>
      <c r="L34" s="29"/>
      <c r="M34" s="29"/>
    </row>
    <row r="35" spans="1:13" ht="15.75">
      <c r="A35" s="27">
        <f t="shared" si="5"/>
        <v>24</v>
      </c>
      <c r="B35" s="28" t="s">
        <v>56</v>
      </c>
      <c r="C35" s="29">
        <f t="shared" si="3"/>
        <v>5327</v>
      </c>
      <c r="D35" s="29"/>
      <c r="E35" s="29">
        <f>'[1]PL V'!C37</f>
        <v>5327</v>
      </c>
      <c r="F35" s="29"/>
      <c r="G35" s="29"/>
      <c r="H35" s="29"/>
      <c r="I35" s="29"/>
      <c r="J35" s="29">
        <f t="shared" si="4"/>
        <v>0</v>
      </c>
      <c r="K35" s="29"/>
      <c r="L35" s="29"/>
      <c r="M35" s="29"/>
    </row>
    <row r="36" spans="1:13" ht="31.5">
      <c r="A36" s="27">
        <f t="shared" si="5"/>
        <v>25</v>
      </c>
      <c r="B36" s="28" t="s">
        <v>57</v>
      </c>
      <c r="C36" s="29">
        <f t="shared" si="3"/>
        <v>7988</v>
      </c>
      <c r="D36" s="29"/>
      <c r="E36" s="29">
        <f>'[1]PL V'!C38</f>
        <v>7988</v>
      </c>
      <c r="F36" s="29"/>
      <c r="G36" s="29"/>
      <c r="H36" s="29"/>
      <c r="I36" s="29"/>
      <c r="J36" s="29">
        <f t="shared" si="4"/>
        <v>0</v>
      </c>
      <c r="K36" s="29"/>
      <c r="L36" s="29"/>
      <c r="M36" s="29"/>
    </row>
    <row r="37" spans="1:13" ht="15.75">
      <c r="A37" s="27">
        <f t="shared" si="5"/>
        <v>26</v>
      </c>
      <c r="B37" s="28" t="s">
        <v>58</v>
      </c>
      <c r="C37" s="29">
        <f t="shared" si="3"/>
        <v>4905</v>
      </c>
      <c r="D37" s="29"/>
      <c r="E37" s="29">
        <f>'[1]PL V'!C39</f>
        <v>4905</v>
      </c>
      <c r="F37" s="29"/>
      <c r="G37" s="29"/>
      <c r="H37" s="29"/>
      <c r="I37" s="29"/>
      <c r="J37" s="29">
        <f t="shared" si="4"/>
        <v>0</v>
      </c>
      <c r="K37" s="29"/>
      <c r="L37" s="29"/>
      <c r="M37" s="29"/>
    </row>
    <row r="38" spans="1:13" ht="15.75">
      <c r="A38" s="27">
        <f t="shared" si="5"/>
        <v>27</v>
      </c>
      <c r="B38" s="28" t="s">
        <v>59</v>
      </c>
      <c r="C38" s="29">
        <f t="shared" si="3"/>
        <v>4318</v>
      </c>
      <c r="D38" s="29"/>
      <c r="E38" s="29">
        <f>'[1]PL V'!C40</f>
        <v>4318</v>
      </c>
      <c r="F38" s="29"/>
      <c r="G38" s="29"/>
      <c r="H38" s="29"/>
      <c r="I38" s="29"/>
      <c r="J38" s="29">
        <f t="shared" si="4"/>
        <v>0</v>
      </c>
      <c r="K38" s="29"/>
      <c r="L38" s="29"/>
      <c r="M38" s="29"/>
    </row>
    <row r="39" spans="1:13" ht="15.75">
      <c r="A39" s="27">
        <f t="shared" si="5"/>
        <v>28</v>
      </c>
      <c r="B39" s="28" t="s">
        <v>60</v>
      </c>
      <c r="C39" s="29">
        <f t="shared" si="3"/>
        <v>2777</v>
      </c>
      <c r="D39" s="29"/>
      <c r="E39" s="29">
        <f>'[1]PL V'!C41</f>
        <v>2777</v>
      </c>
      <c r="F39" s="29"/>
      <c r="G39" s="29"/>
      <c r="H39" s="29"/>
      <c r="I39" s="29"/>
      <c r="J39" s="29">
        <f t="shared" si="4"/>
        <v>0</v>
      </c>
      <c r="K39" s="29"/>
      <c r="L39" s="29"/>
      <c r="M39" s="29"/>
    </row>
    <row r="40" spans="1:13" ht="15.75">
      <c r="A40" s="27">
        <f t="shared" si="5"/>
        <v>29</v>
      </c>
      <c r="B40" s="28" t="s">
        <v>61</v>
      </c>
      <c r="C40" s="29">
        <f t="shared" si="3"/>
        <v>22795</v>
      </c>
      <c r="D40" s="29"/>
      <c r="E40" s="29">
        <f>'[1]PL V'!C42</f>
        <v>22795</v>
      </c>
      <c r="F40" s="29"/>
      <c r="G40" s="29"/>
      <c r="H40" s="29"/>
      <c r="I40" s="29"/>
      <c r="J40" s="29">
        <f t="shared" si="4"/>
        <v>0</v>
      </c>
      <c r="K40" s="29"/>
      <c r="L40" s="29"/>
      <c r="M40" s="29"/>
    </row>
    <row r="41" spans="1:13" ht="15.75">
      <c r="A41" s="27">
        <f t="shared" si="5"/>
        <v>30</v>
      </c>
      <c r="B41" s="28" t="s">
        <v>62</v>
      </c>
      <c r="C41" s="29">
        <f t="shared" si="3"/>
        <v>12281</v>
      </c>
      <c r="D41" s="29"/>
      <c r="E41" s="29">
        <f>'[1]PL V'!C43</f>
        <v>12281</v>
      </c>
      <c r="F41" s="29"/>
      <c r="G41" s="29"/>
      <c r="H41" s="29"/>
      <c r="I41" s="29"/>
      <c r="J41" s="29">
        <f t="shared" si="4"/>
        <v>0</v>
      </c>
      <c r="K41" s="29"/>
      <c r="L41" s="29"/>
      <c r="M41" s="29"/>
    </row>
    <row r="42" spans="1:13" ht="15.75">
      <c r="A42" s="27">
        <f t="shared" si="5"/>
        <v>31</v>
      </c>
      <c r="B42" s="28" t="s">
        <v>63</v>
      </c>
      <c r="C42" s="29">
        <f t="shared" si="3"/>
        <v>37400</v>
      </c>
      <c r="D42" s="29">
        <v>3500</v>
      </c>
      <c r="E42" s="29">
        <f>'[1]PL V'!C44</f>
        <v>33900</v>
      </c>
      <c r="F42" s="29"/>
      <c r="G42" s="29"/>
      <c r="H42" s="29"/>
      <c r="I42" s="29"/>
      <c r="J42" s="29">
        <f t="shared" si="4"/>
        <v>0</v>
      </c>
      <c r="K42" s="29"/>
      <c r="L42" s="29"/>
      <c r="M42" s="29"/>
    </row>
    <row r="43" spans="1:13" ht="15.75">
      <c r="A43" s="27">
        <f t="shared" si="5"/>
        <v>32</v>
      </c>
      <c r="B43" s="28" t="s">
        <v>64</v>
      </c>
      <c r="C43" s="29">
        <f t="shared" si="3"/>
        <v>7596</v>
      </c>
      <c r="D43" s="29">
        <v>4096</v>
      </c>
      <c r="E43" s="29">
        <f>'[1]PL V'!C45</f>
        <v>3500</v>
      </c>
      <c r="F43" s="29"/>
      <c r="G43" s="29"/>
      <c r="H43" s="29"/>
      <c r="I43" s="29"/>
      <c r="J43" s="29">
        <f t="shared" si="4"/>
        <v>0</v>
      </c>
      <c r="K43" s="29"/>
      <c r="L43" s="29"/>
      <c r="M43" s="29"/>
    </row>
    <row r="44" spans="1:13" ht="15.75">
      <c r="A44" s="27">
        <f t="shared" si="5"/>
        <v>33</v>
      </c>
      <c r="B44" s="28" t="s">
        <v>65</v>
      </c>
      <c r="C44" s="29">
        <f t="shared" si="3"/>
        <v>10364</v>
      </c>
      <c r="D44" s="29">
        <v>5576</v>
      </c>
      <c r="E44" s="29">
        <f>'[1]PL V'!C46</f>
        <v>4788</v>
      </c>
      <c r="F44" s="29"/>
      <c r="G44" s="29"/>
      <c r="H44" s="29"/>
      <c r="I44" s="29"/>
      <c r="J44" s="29">
        <f t="shared" si="4"/>
        <v>0</v>
      </c>
      <c r="K44" s="29"/>
      <c r="L44" s="29"/>
      <c r="M44" s="29"/>
    </row>
    <row r="45" spans="1:13" ht="15.75">
      <c r="A45" s="27">
        <f t="shared" si="5"/>
        <v>34</v>
      </c>
      <c r="B45" s="28" t="s">
        <v>66</v>
      </c>
      <c r="C45" s="29">
        <f t="shared" si="3"/>
        <v>2684</v>
      </c>
      <c r="D45" s="29"/>
      <c r="E45" s="29">
        <f>'[1]PL V'!C47</f>
        <v>2684</v>
      </c>
      <c r="F45" s="29"/>
      <c r="G45" s="29"/>
      <c r="H45" s="29"/>
      <c r="I45" s="29"/>
      <c r="J45" s="29">
        <f t="shared" si="4"/>
        <v>0</v>
      </c>
      <c r="K45" s="29"/>
      <c r="L45" s="29"/>
      <c r="M45" s="29"/>
    </row>
    <row r="46" spans="1:13" ht="15.75">
      <c r="A46" s="27">
        <f t="shared" si="5"/>
        <v>35</v>
      </c>
      <c r="B46" s="28" t="s">
        <v>67</v>
      </c>
      <c r="C46" s="29">
        <f t="shared" si="3"/>
        <v>748</v>
      </c>
      <c r="D46" s="29"/>
      <c r="E46" s="29">
        <f>'[1]PL V'!C48</f>
        <v>748</v>
      </c>
      <c r="F46" s="29"/>
      <c r="G46" s="29"/>
      <c r="H46" s="29"/>
      <c r="I46" s="29"/>
      <c r="J46" s="29">
        <f t="shared" si="4"/>
        <v>0</v>
      </c>
      <c r="K46" s="29"/>
      <c r="L46" s="29"/>
      <c r="M46" s="29"/>
    </row>
    <row r="47" spans="1:13" ht="15.75">
      <c r="A47" s="27">
        <f t="shared" si="5"/>
        <v>36</v>
      </c>
      <c r="B47" s="28" t="s">
        <v>68</v>
      </c>
      <c r="C47" s="29">
        <f t="shared" si="3"/>
        <v>3699</v>
      </c>
      <c r="D47" s="29"/>
      <c r="E47" s="29">
        <f>'[1]PL V'!C49</f>
        <v>3699</v>
      </c>
      <c r="F47" s="29"/>
      <c r="G47" s="29"/>
      <c r="H47" s="29"/>
      <c r="I47" s="29"/>
      <c r="J47" s="29">
        <f t="shared" si="4"/>
        <v>0</v>
      </c>
      <c r="K47" s="29"/>
      <c r="L47" s="29"/>
      <c r="M47" s="29"/>
    </row>
    <row r="48" spans="1:13" ht="15.75">
      <c r="A48" s="27">
        <f t="shared" si="5"/>
        <v>37</v>
      </c>
      <c r="B48" s="28" t="s">
        <v>69</v>
      </c>
      <c r="C48" s="29">
        <f t="shared" si="3"/>
        <v>914</v>
      </c>
      <c r="D48" s="29"/>
      <c r="E48" s="29">
        <f>'[1]PL V'!C50</f>
        <v>914</v>
      </c>
      <c r="F48" s="29"/>
      <c r="G48" s="29"/>
      <c r="H48" s="29"/>
      <c r="I48" s="29"/>
      <c r="J48" s="29">
        <f t="shared" si="4"/>
        <v>0</v>
      </c>
      <c r="K48" s="29"/>
      <c r="L48" s="29"/>
      <c r="M48" s="29"/>
    </row>
    <row r="49" spans="1:13" ht="15.75">
      <c r="A49" s="27">
        <f t="shared" si="5"/>
        <v>38</v>
      </c>
      <c r="B49" s="28" t="s">
        <v>70</v>
      </c>
      <c r="C49" s="29">
        <f t="shared" si="3"/>
        <v>396</v>
      </c>
      <c r="D49" s="29"/>
      <c r="E49" s="29">
        <f>'[1]PL V'!C51</f>
        <v>396</v>
      </c>
      <c r="F49" s="29"/>
      <c r="G49" s="29"/>
      <c r="H49" s="29"/>
      <c r="I49" s="29"/>
      <c r="J49" s="29">
        <f t="shared" si="4"/>
        <v>0</v>
      </c>
      <c r="K49" s="29"/>
      <c r="L49" s="29"/>
      <c r="M49" s="29"/>
    </row>
    <row r="50" spans="1:13" ht="15.75">
      <c r="A50" s="27">
        <f t="shared" si="5"/>
        <v>39</v>
      </c>
      <c r="B50" s="28" t="s">
        <v>71</v>
      </c>
      <c r="C50" s="29">
        <f t="shared" si="3"/>
        <v>1477</v>
      </c>
      <c r="D50" s="29"/>
      <c r="E50" s="29">
        <f>'[1]PL V'!C52</f>
        <v>1477</v>
      </c>
      <c r="F50" s="29"/>
      <c r="G50" s="29"/>
      <c r="H50" s="29"/>
      <c r="I50" s="29"/>
      <c r="J50" s="29">
        <f t="shared" si="4"/>
        <v>0</v>
      </c>
      <c r="K50" s="29"/>
      <c r="L50" s="29"/>
      <c r="M50" s="29"/>
    </row>
    <row r="51" spans="1:13" ht="15.75">
      <c r="A51" s="27">
        <f t="shared" si="5"/>
        <v>40</v>
      </c>
      <c r="B51" s="28" t="s">
        <v>72</v>
      </c>
      <c r="C51" s="29">
        <f t="shared" si="3"/>
        <v>2861</v>
      </c>
      <c r="D51" s="29"/>
      <c r="E51" s="29">
        <f>'[1]PL V'!C53</f>
        <v>2861</v>
      </c>
      <c r="F51" s="29"/>
      <c r="G51" s="29"/>
      <c r="H51" s="29"/>
      <c r="I51" s="29"/>
      <c r="J51" s="29">
        <f t="shared" si="4"/>
        <v>0</v>
      </c>
      <c r="K51" s="29"/>
      <c r="L51" s="29"/>
      <c r="M51" s="29"/>
    </row>
    <row r="52" spans="1:13" ht="15.75">
      <c r="A52" s="27">
        <f t="shared" si="5"/>
        <v>41</v>
      </c>
      <c r="B52" s="28" t="s">
        <v>73</v>
      </c>
      <c r="C52" s="29">
        <f t="shared" si="3"/>
        <v>1884</v>
      </c>
      <c r="D52" s="29"/>
      <c r="E52" s="29">
        <f>'[1]PL V'!C54</f>
        <v>1884</v>
      </c>
      <c r="F52" s="29"/>
      <c r="G52" s="29"/>
      <c r="H52" s="29"/>
      <c r="I52" s="29"/>
      <c r="J52" s="29">
        <f t="shared" si="4"/>
        <v>0</v>
      </c>
      <c r="K52" s="29"/>
      <c r="L52" s="29"/>
      <c r="M52" s="29"/>
    </row>
    <row r="53" spans="1:13" ht="15.75">
      <c r="A53" s="27">
        <f t="shared" si="5"/>
        <v>42</v>
      </c>
      <c r="B53" s="28" t="s">
        <v>74</v>
      </c>
      <c r="C53" s="29">
        <f t="shared" si="3"/>
        <v>727</v>
      </c>
      <c r="D53" s="29"/>
      <c r="E53" s="29">
        <f>'[1]PL V'!C55</f>
        <v>727</v>
      </c>
      <c r="F53" s="29"/>
      <c r="G53" s="29"/>
      <c r="H53" s="29"/>
      <c r="I53" s="29"/>
      <c r="J53" s="29">
        <f t="shared" si="4"/>
        <v>0</v>
      </c>
      <c r="K53" s="29"/>
      <c r="L53" s="29"/>
      <c r="M53" s="29"/>
    </row>
    <row r="54" spans="1:13" ht="15.75">
      <c r="A54" s="27">
        <f t="shared" si="5"/>
        <v>43</v>
      </c>
      <c r="B54" s="28" t="s">
        <v>75</v>
      </c>
      <c r="C54" s="29">
        <f t="shared" si="3"/>
        <v>263</v>
      </c>
      <c r="D54" s="29"/>
      <c r="E54" s="29">
        <f>'[1]PL V'!C56</f>
        <v>263</v>
      </c>
      <c r="F54" s="29"/>
      <c r="G54" s="29"/>
      <c r="H54" s="29"/>
      <c r="I54" s="29"/>
      <c r="J54" s="29">
        <f t="shared" si="4"/>
        <v>0</v>
      </c>
      <c r="K54" s="29"/>
      <c r="L54" s="29"/>
      <c r="M54" s="29"/>
    </row>
    <row r="55" spans="1:13" ht="15.75">
      <c r="A55" s="27">
        <f t="shared" si="5"/>
        <v>44</v>
      </c>
      <c r="B55" s="28" t="s">
        <v>76</v>
      </c>
      <c r="C55" s="29">
        <f t="shared" si="3"/>
        <v>668</v>
      </c>
      <c r="D55" s="29"/>
      <c r="E55" s="29">
        <f>'[1]PL V'!C57</f>
        <v>668</v>
      </c>
      <c r="F55" s="29"/>
      <c r="G55" s="29"/>
      <c r="H55" s="29"/>
      <c r="I55" s="29"/>
      <c r="J55" s="29">
        <f t="shared" si="4"/>
        <v>0</v>
      </c>
      <c r="K55" s="29"/>
      <c r="L55" s="29"/>
      <c r="M55" s="29"/>
    </row>
    <row r="56" spans="1:13" ht="15.75">
      <c r="A56" s="27">
        <f t="shared" si="5"/>
        <v>45</v>
      </c>
      <c r="B56" s="28" t="s">
        <v>77</v>
      </c>
      <c r="C56" s="29">
        <f t="shared" si="3"/>
        <v>865</v>
      </c>
      <c r="D56" s="29"/>
      <c r="E56" s="29">
        <f>'[1]PL V'!C58</f>
        <v>865</v>
      </c>
      <c r="F56" s="29"/>
      <c r="G56" s="29"/>
      <c r="H56" s="29"/>
      <c r="I56" s="29"/>
      <c r="J56" s="29">
        <f t="shared" si="4"/>
        <v>0</v>
      </c>
      <c r="K56" s="29"/>
      <c r="L56" s="29"/>
      <c r="M56" s="29"/>
    </row>
    <row r="57" spans="1:13" ht="15.75">
      <c r="A57" s="27">
        <f t="shared" si="5"/>
        <v>46</v>
      </c>
      <c r="B57" s="28" t="s">
        <v>78</v>
      </c>
      <c r="C57" s="29">
        <f t="shared" si="3"/>
        <v>451</v>
      </c>
      <c r="D57" s="29"/>
      <c r="E57" s="29">
        <f>'[1]PL V'!C59</f>
        <v>451</v>
      </c>
      <c r="F57" s="29"/>
      <c r="G57" s="29"/>
      <c r="H57" s="29"/>
      <c r="I57" s="29"/>
      <c r="J57" s="29">
        <f t="shared" si="4"/>
        <v>0</v>
      </c>
      <c r="K57" s="29"/>
      <c r="L57" s="29"/>
      <c r="M57" s="29"/>
    </row>
    <row r="58" spans="1:13" ht="15.75">
      <c r="A58" s="27">
        <f t="shared" si="5"/>
        <v>47</v>
      </c>
      <c r="B58" s="28" t="s">
        <v>79</v>
      </c>
      <c r="C58" s="29">
        <f t="shared" si="3"/>
        <v>336</v>
      </c>
      <c r="D58" s="29"/>
      <c r="E58" s="29">
        <f>'[1]PL V'!C60</f>
        <v>336</v>
      </c>
      <c r="F58" s="29"/>
      <c r="G58" s="29"/>
      <c r="H58" s="29"/>
      <c r="I58" s="29"/>
      <c r="J58" s="29">
        <f t="shared" si="4"/>
        <v>0</v>
      </c>
      <c r="K58" s="29"/>
      <c r="L58" s="29"/>
      <c r="M58" s="29"/>
    </row>
    <row r="59" spans="1:13" ht="15.75">
      <c r="A59" s="27">
        <f t="shared" si="5"/>
        <v>48</v>
      </c>
      <c r="B59" s="28" t="s">
        <v>80</v>
      </c>
      <c r="C59" s="29">
        <f t="shared" si="3"/>
        <v>324</v>
      </c>
      <c r="D59" s="29"/>
      <c r="E59" s="29">
        <f>'[1]PL V'!C61</f>
        <v>324</v>
      </c>
      <c r="F59" s="29"/>
      <c r="G59" s="29"/>
      <c r="H59" s="29"/>
      <c r="I59" s="29"/>
      <c r="J59" s="29">
        <f t="shared" si="4"/>
        <v>0</v>
      </c>
      <c r="K59" s="29"/>
      <c r="L59" s="29"/>
      <c r="M59" s="29"/>
    </row>
    <row r="60" spans="1:13" ht="15.75">
      <c r="A60" s="27">
        <f t="shared" si="5"/>
        <v>49</v>
      </c>
      <c r="B60" s="28" t="s">
        <v>81</v>
      </c>
      <c r="C60" s="29">
        <f t="shared" si="3"/>
        <v>286</v>
      </c>
      <c r="D60" s="29"/>
      <c r="E60" s="29">
        <f>'[1]PL V'!C62</f>
        <v>286</v>
      </c>
      <c r="F60" s="29"/>
      <c r="G60" s="29"/>
      <c r="H60" s="29"/>
      <c r="I60" s="29"/>
      <c r="J60" s="29">
        <f t="shared" si="4"/>
        <v>0</v>
      </c>
      <c r="K60" s="29"/>
      <c r="L60" s="29"/>
      <c r="M60" s="29"/>
    </row>
    <row r="61" spans="1:13" ht="15.75">
      <c r="A61" s="27">
        <f t="shared" si="5"/>
        <v>50</v>
      </c>
      <c r="B61" s="28" t="s">
        <v>82</v>
      </c>
      <c r="C61" s="29">
        <f t="shared" si="3"/>
        <v>325</v>
      </c>
      <c r="D61" s="29"/>
      <c r="E61" s="29">
        <f>'[1]PL V'!C63</f>
        <v>325</v>
      </c>
      <c r="F61" s="29"/>
      <c r="G61" s="29"/>
      <c r="H61" s="29"/>
      <c r="I61" s="29"/>
      <c r="J61" s="29">
        <f t="shared" si="4"/>
        <v>0</v>
      </c>
      <c r="K61" s="29"/>
      <c r="L61" s="29"/>
      <c r="M61" s="29"/>
    </row>
    <row r="62" spans="1:13" ht="15.75">
      <c r="A62" s="27">
        <f t="shared" si="5"/>
        <v>51</v>
      </c>
      <c r="B62" s="30" t="s">
        <v>83</v>
      </c>
      <c r="C62" s="29">
        <f t="shared" si="3"/>
        <v>5217</v>
      </c>
      <c r="D62" s="29">
        <v>5217</v>
      </c>
      <c r="E62" s="29"/>
      <c r="F62" s="29"/>
      <c r="G62" s="29"/>
      <c r="H62" s="29"/>
      <c r="I62" s="29"/>
      <c r="J62" s="29">
        <f t="shared" si="4"/>
        <v>0</v>
      </c>
      <c r="K62" s="29"/>
      <c r="L62" s="29"/>
      <c r="M62" s="29"/>
    </row>
    <row r="63" spans="1:13" ht="31.5">
      <c r="A63" s="27">
        <f t="shared" si="5"/>
        <v>52</v>
      </c>
      <c r="B63" s="28" t="s">
        <v>84</v>
      </c>
      <c r="C63" s="29">
        <f t="shared" si="3"/>
        <v>939338</v>
      </c>
      <c r="D63" s="29">
        <v>939338</v>
      </c>
      <c r="E63" s="29"/>
      <c r="F63" s="29"/>
      <c r="G63" s="29"/>
      <c r="H63" s="29"/>
      <c r="I63" s="29"/>
      <c r="J63" s="29">
        <f t="shared" si="4"/>
        <v>0</v>
      </c>
      <c r="K63" s="29"/>
      <c r="L63" s="29"/>
      <c r="M63" s="29"/>
    </row>
    <row r="64" spans="1:13" ht="15.75">
      <c r="A64" s="27">
        <f t="shared" si="5"/>
        <v>53</v>
      </c>
      <c r="B64" s="28" t="s">
        <v>85</v>
      </c>
      <c r="C64" s="29">
        <f t="shared" si="3"/>
        <v>148800</v>
      </c>
      <c r="D64" s="29">
        <v>148800</v>
      </c>
      <c r="E64" s="29"/>
      <c r="F64" s="29"/>
      <c r="G64" s="29"/>
      <c r="H64" s="29"/>
      <c r="I64" s="29"/>
      <c r="J64" s="29">
        <f t="shared" si="4"/>
        <v>0</v>
      </c>
      <c r="K64" s="29"/>
      <c r="L64" s="29"/>
      <c r="M64" s="29"/>
    </row>
    <row r="65" spans="1:13" ht="31.5">
      <c r="A65" s="27">
        <f t="shared" si="5"/>
        <v>54</v>
      </c>
      <c r="B65" s="28" t="s">
        <v>86</v>
      </c>
      <c r="C65" s="29">
        <f t="shared" si="3"/>
        <v>92635</v>
      </c>
      <c r="D65" s="29">
        <v>92635</v>
      </c>
      <c r="E65" s="29"/>
      <c r="F65" s="29"/>
      <c r="G65" s="29"/>
      <c r="H65" s="29"/>
      <c r="I65" s="29"/>
      <c r="J65" s="29">
        <f t="shared" si="4"/>
        <v>0</v>
      </c>
      <c r="K65" s="29"/>
      <c r="L65" s="29"/>
      <c r="M65" s="29"/>
    </row>
    <row r="66" spans="1:13" ht="15.75">
      <c r="A66" s="27">
        <f t="shared" si="5"/>
        <v>55</v>
      </c>
      <c r="B66" s="30" t="s">
        <v>87</v>
      </c>
      <c r="C66" s="29">
        <f t="shared" si="3"/>
        <v>68981</v>
      </c>
      <c r="D66" s="29">
        <v>68981</v>
      </c>
      <c r="E66" s="29"/>
      <c r="F66" s="29"/>
      <c r="G66" s="29"/>
      <c r="H66" s="29"/>
      <c r="I66" s="29"/>
      <c r="J66" s="29">
        <f t="shared" si="4"/>
        <v>0</v>
      </c>
      <c r="K66" s="29"/>
      <c r="L66" s="29"/>
      <c r="M66" s="29"/>
    </row>
    <row r="67" spans="1:13" ht="15.75">
      <c r="A67" s="27">
        <f t="shared" si="5"/>
        <v>56</v>
      </c>
      <c r="B67" s="28" t="s">
        <v>88</v>
      </c>
      <c r="C67" s="29">
        <f t="shared" si="3"/>
        <v>10200</v>
      </c>
      <c r="D67" s="29">
        <v>10200</v>
      </c>
      <c r="E67" s="29"/>
      <c r="F67" s="29"/>
      <c r="G67" s="29"/>
      <c r="H67" s="29"/>
      <c r="I67" s="29"/>
      <c r="J67" s="29">
        <f t="shared" si="4"/>
        <v>0</v>
      </c>
      <c r="K67" s="29"/>
      <c r="L67" s="29"/>
      <c r="M67" s="29"/>
    </row>
    <row r="68" spans="1:13" ht="15.75">
      <c r="A68" s="27">
        <f t="shared" si="5"/>
        <v>57</v>
      </c>
      <c r="B68" s="28" t="s">
        <v>89</v>
      </c>
      <c r="C68" s="29">
        <f t="shared" si="3"/>
        <v>11100</v>
      </c>
      <c r="D68" s="29">
        <v>11100</v>
      </c>
      <c r="E68" s="29"/>
      <c r="F68" s="29"/>
      <c r="G68" s="29"/>
      <c r="H68" s="29"/>
      <c r="I68" s="29"/>
      <c r="J68" s="29">
        <f t="shared" si="4"/>
        <v>0</v>
      </c>
      <c r="K68" s="29"/>
      <c r="L68" s="29"/>
      <c r="M68" s="29"/>
    </row>
    <row r="69" spans="1:13" ht="15.75">
      <c r="A69" s="27">
        <f t="shared" si="5"/>
        <v>58</v>
      </c>
      <c r="B69" s="28" t="s">
        <v>90</v>
      </c>
      <c r="C69" s="29">
        <f t="shared" si="3"/>
        <v>2222</v>
      </c>
      <c r="D69" s="29">
        <v>2222</v>
      </c>
      <c r="E69" s="29"/>
      <c r="F69" s="29"/>
      <c r="G69" s="29"/>
      <c r="H69" s="29"/>
      <c r="I69" s="29"/>
      <c r="J69" s="29">
        <f t="shared" si="4"/>
        <v>0</v>
      </c>
      <c r="K69" s="29"/>
      <c r="L69" s="29"/>
      <c r="M69" s="29"/>
    </row>
    <row r="70" spans="1:13" ht="15.75">
      <c r="A70" s="27">
        <f t="shared" si="5"/>
        <v>59</v>
      </c>
      <c r="B70" s="28" t="s">
        <v>91</v>
      </c>
      <c r="C70" s="29">
        <f t="shared" si="3"/>
        <v>10600</v>
      </c>
      <c r="D70" s="29">
        <v>10600</v>
      </c>
      <c r="E70" s="29"/>
      <c r="F70" s="29"/>
      <c r="G70" s="29"/>
      <c r="H70" s="29"/>
      <c r="I70" s="29"/>
      <c r="J70" s="29">
        <f t="shared" si="4"/>
        <v>0</v>
      </c>
      <c r="K70" s="29"/>
      <c r="L70" s="29"/>
      <c r="M70" s="29"/>
    </row>
    <row r="71" spans="1:13" ht="15.75">
      <c r="A71" s="27">
        <f t="shared" si="5"/>
        <v>60</v>
      </c>
      <c r="B71" s="28" t="s">
        <v>92</v>
      </c>
      <c r="C71" s="29">
        <f t="shared" si="3"/>
        <v>42300</v>
      </c>
      <c r="D71" s="29">
        <v>42300</v>
      </c>
      <c r="E71" s="29"/>
      <c r="F71" s="29"/>
      <c r="G71" s="29"/>
      <c r="H71" s="29"/>
      <c r="I71" s="29"/>
      <c r="J71" s="29">
        <f t="shared" si="4"/>
        <v>0</v>
      </c>
      <c r="K71" s="29"/>
      <c r="L71" s="29"/>
      <c r="M71" s="29"/>
    </row>
    <row r="72" spans="1:13" ht="15.75">
      <c r="A72" s="27">
        <f t="shared" si="5"/>
        <v>61</v>
      </c>
      <c r="B72" s="28" t="s">
        <v>93</v>
      </c>
      <c r="C72" s="29">
        <f t="shared" si="3"/>
        <v>11600</v>
      </c>
      <c r="D72" s="29">
        <v>11600</v>
      </c>
      <c r="E72" s="29"/>
      <c r="F72" s="29"/>
      <c r="G72" s="29"/>
      <c r="H72" s="29"/>
      <c r="I72" s="29"/>
      <c r="J72" s="29">
        <f t="shared" si="4"/>
        <v>0</v>
      </c>
      <c r="K72" s="29"/>
      <c r="L72" s="29"/>
      <c r="M72" s="29"/>
    </row>
    <row r="73" spans="1:13" ht="15.75">
      <c r="A73" s="27">
        <f t="shared" si="5"/>
        <v>62</v>
      </c>
      <c r="B73" s="28" t="s">
        <v>94</v>
      </c>
      <c r="C73" s="29">
        <f t="shared" si="3"/>
        <v>0</v>
      </c>
      <c r="D73" s="29">
        <v>0</v>
      </c>
      <c r="E73" s="29"/>
      <c r="F73" s="29"/>
      <c r="G73" s="29"/>
      <c r="H73" s="29"/>
      <c r="I73" s="29"/>
      <c r="J73" s="29">
        <f t="shared" si="4"/>
        <v>0</v>
      </c>
      <c r="K73" s="29"/>
      <c r="L73" s="29"/>
      <c r="M73" s="29"/>
    </row>
    <row r="74" spans="1:13" ht="15.75">
      <c r="A74" s="27">
        <f t="shared" si="5"/>
        <v>63</v>
      </c>
      <c r="B74" s="30" t="s">
        <v>95</v>
      </c>
      <c r="C74" s="29">
        <f t="shared" si="3"/>
        <v>19900</v>
      </c>
      <c r="D74" s="29">
        <v>19900</v>
      </c>
      <c r="E74" s="29"/>
      <c r="F74" s="29"/>
      <c r="G74" s="29"/>
      <c r="H74" s="29"/>
      <c r="I74" s="29"/>
      <c r="J74" s="29">
        <f t="shared" si="4"/>
        <v>0</v>
      </c>
      <c r="K74" s="29"/>
      <c r="L74" s="29"/>
      <c r="M74" s="29"/>
    </row>
    <row r="75" spans="1:13" ht="31.5">
      <c r="A75" s="27">
        <f t="shared" si="5"/>
        <v>64</v>
      </c>
      <c r="B75" s="28" t="s">
        <v>96</v>
      </c>
      <c r="C75" s="29">
        <f t="shared" si="3"/>
        <v>2820492</v>
      </c>
      <c r="D75" s="29">
        <v>206786</v>
      </c>
      <c r="E75" s="29">
        <v>831781</v>
      </c>
      <c r="F75" s="29"/>
      <c r="G75" s="29"/>
      <c r="H75" s="29"/>
      <c r="I75" s="29"/>
      <c r="J75" s="29">
        <f t="shared" si="4"/>
        <v>1781925</v>
      </c>
      <c r="K75" s="29">
        <f>460647+926497</f>
        <v>1387144</v>
      </c>
      <c r="L75" s="29">
        <f>598404-460647+257024</f>
        <v>394781</v>
      </c>
      <c r="M75" s="29"/>
    </row>
    <row r="76" spans="1:13" s="26" customFormat="1" ht="31.5">
      <c r="A76" s="23" t="s">
        <v>5</v>
      </c>
      <c r="B76" s="24" t="s">
        <v>11</v>
      </c>
      <c r="C76" s="25">
        <f t="shared" si="3"/>
        <v>6500</v>
      </c>
      <c r="D76" s="25"/>
      <c r="E76" s="25"/>
      <c r="F76" s="25">
        <v>6500</v>
      </c>
      <c r="G76" s="25"/>
      <c r="H76" s="25"/>
      <c r="I76" s="25"/>
      <c r="J76" s="25">
        <f t="shared" si="4"/>
        <v>0</v>
      </c>
      <c r="K76" s="25"/>
      <c r="L76" s="25"/>
      <c r="M76" s="25"/>
    </row>
    <row r="77" spans="1:13" s="26" customFormat="1" ht="31.5">
      <c r="A77" s="23" t="s">
        <v>6</v>
      </c>
      <c r="B77" s="24" t="s">
        <v>12</v>
      </c>
      <c r="C77" s="25">
        <f t="shared" si="3"/>
        <v>1000</v>
      </c>
      <c r="D77" s="25"/>
      <c r="E77" s="25"/>
      <c r="F77" s="25"/>
      <c r="G77" s="25">
        <v>1000</v>
      </c>
      <c r="H77" s="25"/>
      <c r="I77" s="25"/>
      <c r="J77" s="25">
        <f t="shared" si="4"/>
        <v>0</v>
      </c>
      <c r="K77" s="25"/>
      <c r="L77" s="25"/>
      <c r="M77" s="25"/>
    </row>
    <row r="78" spans="1:13" s="26" customFormat="1" ht="15.75">
      <c r="A78" s="23" t="s">
        <v>7</v>
      </c>
      <c r="B78" s="24" t="s">
        <v>13</v>
      </c>
      <c r="C78" s="25">
        <f t="shared" si="3"/>
        <v>117338</v>
      </c>
      <c r="D78" s="25"/>
      <c r="E78" s="25"/>
      <c r="F78" s="25"/>
      <c r="G78" s="25"/>
      <c r="H78" s="25">
        <v>117338</v>
      </c>
      <c r="I78" s="25"/>
      <c r="J78" s="25">
        <f t="shared" si="4"/>
        <v>0</v>
      </c>
      <c r="K78" s="25"/>
      <c r="L78" s="25"/>
      <c r="M78" s="25"/>
    </row>
    <row r="79" spans="1:13" s="26" customFormat="1" ht="31.5">
      <c r="A79" s="23" t="s">
        <v>8</v>
      </c>
      <c r="B79" s="24" t="s">
        <v>14</v>
      </c>
      <c r="C79" s="25">
        <f t="shared" si="3"/>
        <v>75600</v>
      </c>
      <c r="D79" s="25"/>
      <c r="E79" s="25"/>
      <c r="F79" s="25"/>
      <c r="G79" s="25"/>
      <c r="H79" s="25"/>
      <c r="I79" s="25">
        <v>75600</v>
      </c>
      <c r="J79" s="25">
        <f t="shared" si="4"/>
        <v>0</v>
      </c>
      <c r="K79" s="25"/>
      <c r="L79" s="25"/>
      <c r="M79" s="25"/>
    </row>
    <row r="80" spans="1:13" ht="31.5">
      <c r="A80" s="23" t="s">
        <v>9</v>
      </c>
      <c r="B80" s="24" t="s">
        <v>97</v>
      </c>
      <c r="C80" s="25">
        <f t="shared" si="3"/>
        <v>3469500</v>
      </c>
      <c r="D80" s="25"/>
      <c r="E80" s="25">
        <v>3469500</v>
      </c>
      <c r="F80" s="25"/>
      <c r="G80" s="25"/>
      <c r="H80" s="25"/>
      <c r="I80" s="25"/>
      <c r="J80" s="25">
        <f t="shared" si="4"/>
        <v>0</v>
      </c>
      <c r="K80" s="25"/>
      <c r="L80" s="25"/>
      <c r="M80" s="25"/>
    </row>
    <row r="81" spans="1:13" ht="31.5">
      <c r="A81" s="31" t="s">
        <v>17</v>
      </c>
      <c r="B81" s="32" t="s">
        <v>15</v>
      </c>
      <c r="C81" s="33">
        <f t="shared" si="3"/>
        <v>0</v>
      </c>
      <c r="D81" s="33"/>
      <c r="E81" s="33"/>
      <c r="F81" s="33"/>
      <c r="G81" s="33"/>
      <c r="H81" s="33"/>
      <c r="I81" s="33"/>
      <c r="J81" s="33">
        <f t="shared" si="4"/>
        <v>0</v>
      </c>
      <c r="K81" s="33"/>
      <c r="L81" s="33"/>
      <c r="M81" s="33"/>
    </row>
    <row r="82" spans="1:13" ht="15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</sheetData>
  <sheetProtection/>
  <mergeCells count="13">
    <mergeCell ref="E7:E8"/>
    <mergeCell ref="F7:F8"/>
    <mergeCell ref="G7:G8"/>
    <mergeCell ref="H7:H8"/>
    <mergeCell ref="I7:I8"/>
    <mergeCell ref="J7:L7"/>
    <mergeCell ref="M7:M8"/>
    <mergeCell ref="A3:M3"/>
    <mergeCell ref="A4:M4"/>
    <mergeCell ref="A7:A8"/>
    <mergeCell ref="B7:B8"/>
    <mergeCell ref="C7:C8"/>
    <mergeCell ref="D7:D8"/>
  </mergeCells>
  <printOptions/>
  <pageMargins left="0.26" right="0.1968503937007874" top="0.54" bottom="0.53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Lương Xuân</dc:creator>
  <cp:keywords/>
  <dc:description/>
  <cp:lastModifiedBy>nguyenvonhathang</cp:lastModifiedBy>
  <cp:lastPrinted>2019-12-31T07:18:35Z</cp:lastPrinted>
  <dcterms:created xsi:type="dcterms:W3CDTF">2018-08-22T07:49:45Z</dcterms:created>
  <dcterms:modified xsi:type="dcterms:W3CDTF">2020-01-06T02:00:11Z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